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375" windowHeight="5100" activeTab="0"/>
  </bookViews>
  <sheets>
    <sheet name="Calcul des immissions" sheetId="1" r:id="rId1"/>
    <sheet name="Feuille remplie" sheetId="2" r:id="rId2"/>
    <sheet name="Remarques" sheetId="3" r:id="rId3"/>
  </sheets>
  <definedNames>
    <definedName name="_xlnm.Print_Area" localSheetId="0">'Calcul des immissions'!$A$1:$K$66</definedName>
    <definedName name="_xlnm.Print_Area" localSheetId="1">'Feuille remplie'!$A$1:$K$66</definedName>
    <definedName name="_xlnm.Print_Area" localSheetId="2">'Remarques'!$A$1:$A$28</definedName>
  </definedNames>
  <calcPr fullCalcOnLoad="1"/>
</workbook>
</file>

<file path=xl/sharedStrings.xml><?xml version="1.0" encoding="utf-8"?>
<sst xmlns="http://schemas.openxmlformats.org/spreadsheetml/2006/main" count="310" uniqueCount="140">
  <si>
    <t>f</t>
  </si>
  <si>
    <t>d</t>
  </si>
  <si>
    <t>[m]</t>
  </si>
  <si>
    <t>[W]</t>
  </si>
  <si>
    <r>
      <t>a</t>
    </r>
    <r>
      <rPr>
        <vertAlign val="subscript"/>
        <sz val="10"/>
        <rFont val="Arial"/>
        <family val="2"/>
      </rPr>
      <t>1</t>
    </r>
  </si>
  <si>
    <t>[dB]</t>
  </si>
  <si>
    <r>
      <t>a</t>
    </r>
    <r>
      <rPr>
        <vertAlign val="subscript"/>
        <sz val="10"/>
        <rFont val="Arial"/>
        <family val="2"/>
      </rPr>
      <t>2</t>
    </r>
  </si>
  <si>
    <t>a</t>
  </si>
  <si>
    <t>A</t>
  </si>
  <si>
    <t>g</t>
  </si>
  <si>
    <r>
      <t>[dB</t>
    </r>
    <r>
      <rPr>
        <vertAlign val="subscript"/>
        <sz val="10"/>
        <rFont val="Arial"/>
        <family val="2"/>
      </rPr>
      <t>i</t>
    </r>
    <r>
      <rPr>
        <sz val="10"/>
        <rFont val="Arial"/>
        <family val="0"/>
      </rPr>
      <t>]</t>
    </r>
  </si>
  <si>
    <t>G</t>
  </si>
  <si>
    <t>P</t>
  </si>
  <si>
    <t>[V/m]</t>
  </si>
  <si>
    <t>E'</t>
  </si>
  <si>
    <t>AF</t>
  </si>
  <si>
    <t>MF</t>
  </si>
  <si>
    <t xml:space="preserve"> </t>
  </si>
  <si>
    <r>
      <t>g</t>
    </r>
    <r>
      <rPr>
        <vertAlign val="subscript"/>
        <sz val="10"/>
        <rFont val="Arial"/>
        <family val="2"/>
      </rPr>
      <t>1</t>
    </r>
  </si>
  <si>
    <r>
      <t>g</t>
    </r>
    <r>
      <rPr>
        <vertAlign val="subscript"/>
        <sz val="10"/>
        <rFont val="Arial"/>
        <family val="2"/>
      </rPr>
      <t>2</t>
    </r>
  </si>
  <si>
    <r>
      <t>a</t>
    </r>
    <r>
      <rPr>
        <vertAlign val="subscript"/>
        <sz val="10"/>
        <rFont val="Arial"/>
        <family val="2"/>
      </rPr>
      <t>G</t>
    </r>
  </si>
  <si>
    <r>
      <t>A</t>
    </r>
    <r>
      <rPr>
        <vertAlign val="subscript"/>
        <sz val="10"/>
        <rFont val="Arial"/>
        <family val="2"/>
      </rPr>
      <t>G</t>
    </r>
  </si>
  <si>
    <t>P's</t>
  </si>
  <si>
    <t>Ps</t>
  </si>
  <si>
    <t>Antenne:</t>
  </si>
  <si>
    <r>
      <t>k</t>
    </r>
    <r>
      <rPr>
        <vertAlign val="subscript"/>
        <sz val="10"/>
        <rFont val="Arial"/>
        <family val="2"/>
      </rPr>
      <t>r</t>
    </r>
  </si>
  <si>
    <r>
      <t>d</t>
    </r>
    <r>
      <rPr>
        <b/>
        <vertAlign val="subscript"/>
        <sz val="10"/>
        <rFont val="Arial"/>
        <family val="2"/>
      </rPr>
      <t>S</t>
    </r>
  </si>
  <si>
    <t>-</t>
  </si>
  <si>
    <t>[ ]</t>
  </si>
  <si>
    <t>o</t>
  </si>
  <si>
    <t>Linéaire:</t>
  </si>
  <si>
    <t>Emetteur:</t>
  </si>
  <si>
    <t>Angle:</t>
  </si>
  <si>
    <t xml:space="preserve">   Facteur d'activité</t>
  </si>
  <si>
    <t xml:space="preserve">   Facteur de modulation</t>
  </si>
  <si>
    <t>Gain d'antenne</t>
  </si>
  <si>
    <t>Distance de sécurité</t>
  </si>
  <si>
    <t>Facteur d'activité:</t>
  </si>
  <si>
    <t>Facteur de modulation:</t>
  </si>
  <si>
    <t xml:space="preserve">    Projection horizontale (oui/non):</t>
  </si>
  <si>
    <t xml:space="preserve">    Distance effective (oui/non):</t>
  </si>
  <si>
    <t>normalement AF = 0.5</t>
  </si>
  <si>
    <t>Puissance de sortie diminuée par le facteur d'activité et de modulation</t>
  </si>
  <si>
    <t>Total des atténuations:</t>
  </si>
  <si>
    <t>Gain d'antenne:</t>
  </si>
  <si>
    <t>Gain total d'antenne:</t>
  </si>
  <si>
    <t>Distance de sécurité:</t>
  </si>
  <si>
    <t>Lieu, date:</t>
  </si>
  <si>
    <t>Gain maximal d'antenne selon le fabricant</t>
  </si>
  <si>
    <t>Diminution du gain selon diagramme du lobe de rayonnement vertical</t>
  </si>
  <si>
    <t>Gain d'antenne moins l'atténuation verticale d'angle</t>
  </si>
  <si>
    <t>Puissance équivalente rayonnée comparée à un dipôle</t>
  </si>
  <si>
    <t>Puissance équivalente rayonnée comparée à une antenne isotropique</t>
  </si>
  <si>
    <t>Facteur amenant une augmentation de la force du champ</t>
  </si>
  <si>
    <t xml:space="preserve"> Horizontale rotative (oui/non):</t>
  </si>
  <si>
    <t xml:space="preserve"> Verticale rotative (oui/non):</t>
  </si>
  <si>
    <t>Total des atténuations</t>
  </si>
  <si>
    <t>Facteur du total des atténuations</t>
  </si>
  <si>
    <t>Facteur du gain total d'antenne</t>
  </si>
  <si>
    <t>Gain total d'antenne</t>
  </si>
  <si>
    <t>Facteur du gain total d'antenne:</t>
  </si>
  <si>
    <t>Signature:</t>
  </si>
  <si>
    <t>Puissance moyenne d'émission</t>
  </si>
  <si>
    <t>Atténuation des câbles et autres atténuations</t>
  </si>
  <si>
    <t>Gain total d'antenne converti en valeur absolue</t>
  </si>
  <si>
    <t>Atténuation dues aux murs et couverture du bâtiment</t>
  </si>
  <si>
    <t>Atténuation du bâtiment converti en valeur absolue</t>
  </si>
  <si>
    <t>oui</t>
  </si>
  <si>
    <t>non</t>
  </si>
  <si>
    <t>[MHz]</t>
  </si>
  <si>
    <t xml:space="preserve">Total des atténuations converties en valeur absolue </t>
  </si>
  <si>
    <t>en SSB: MF = 0.2, en CW: MF = 0.4, en FM / RTTY / PSK31: MF = 1.0</t>
  </si>
  <si>
    <t>Puissance moyenne d'émission:</t>
  </si>
  <si>
    <t>Calcul des immissions pour:</t>
  </si>
  <si>
    <t>Facteur de réflexion du sol</t>
  </si>
  <si>
    <t>Facteur de réflexion du sol:</t>
  </si>
  <si>
    <r>
      <t>E</t>
    </r>
    <r>
      <rPr>
        <vertAlign val="subscript"/>
        <sz val="10"/>
        <rFont val="Arial"/>
        <family val="2"/>
      </rPr>
      <t>VLI</t>
    </r>
  </si>
  <si>
    <r>
      <t>P</t>
    </r>
    <r>
      <rPr>
        <b/>
        <vertAlign val="subscript"/>
        <sz val="10"/>
        <rFont val="Arial"/>
        <family val="2"/>
      </rPr>
      <t>m</t>
    </r>
  </si>
  <si>
    <t>Drake TR7</t>
  </si>
  <si>
    <t>Puissance de sortie de l'émetteur ou du linéaire</t>
  </si>
  <si>
    <t>30 m RG213</t>
  </si>
  <si>
    <t>Valeur limite d'immissions VLI:</t>
  </si>
  <si>
    <t>Distance jusqu'à l'antenne à partir de laquelle la valeur limite d'immissions</t>
  </si>
  <si>
    <t>Valeur limite d'immissions VLI</t>
  </si>
  <si>
    <t>No du LSM sur le plan de situation</t>
  </si>
  <si>
    <t>No du LSM sur le plan de situation:</t>
  </si>
  <si>
    <t xml:space="preserve">Valeur limite d'immissions de l'intensité de champ électrique au lieu de </t>
  </si>
  <si>
    <t xml:space="preserve">   séjour momantané selon ORNI</t>
  </si>
  <si>
    <t xml:space="preserve">   est atteinte</t>
  </si>
  <si>
    <t>Remarques pour compléter la fiche de calcul des immissions</t>
  </si>
  <si>
    <t>La fiche est prévue pour une station complète, pouvant être QRV sur plusieurs bandes (voir fiche complétée à titre d’exemple)</t>
  </si>
  <si>
    <t>Les cellules jaunes sont protégées; les données nécessaires peuvent être introduites dans les cellules vertes.</t>
  </si>
  <si>
    <r>
      <t>L’atténuation selon l’angle vertical g</t>
    </r>
    <r>
      <rPr>
        <vertAlign val="subscript"/>
        <sz val="12"/>
        <rFont val="Arial"/>
        <family val="2"/>
      </rPr>
      <t>2</t>
    </r>
    <r>
      <rPr>
        <sz val="12"/>
        <rFont val="Arial"/>
        <family val="2"/>
      </rPr>
      <t xml:space="preserve"> ne doit être utilisée qu’avec précaution; elle n’a de sens que pour un groupement d’antennes, principalement pour les antennes Yagi sur les bandes VHF/UHF. Aussi longtemps que les valeurs limites d’immissions ne sont pas atteintes, il faut y renoncer.</t>
    </r>
  </si>
  <si>
    <t>Autres données:</t>
  </si>
  <si>
    <t>- Il faut indiquer pour chaque antenne si elle est rotative, ou non. Pour une</t>
  </si>
  <si>
    <t xml:space="preserve">  antenne rotative horizontale: 0° = nord, 90° = est, 180° = sud et 270° = ouest.</t>
  </si>
  <si>
    <t xml:space="preserve">  Pour une antenne rotative verticale: 0° = horizontal, 90° = vertical.</t>
  </si>
  <si>
    <t>- La date, le lieu et la signature doivent figurer sur chaque feuille.</t>
  </si>
  <si>
    <t>Sous les explications pour les différentes colonnes des tabelles:</t>
  </si>
  <si>
    <t xml:space="preserve">  “distance effective”.</t>
  </si>
  <si>
    <t xml:space="preserve">  le circuit</t>
  </si>
  <si>
    <t>La distance entre le lieu de séjour momentané (LSM) et l’antenne peut être indiqué en projection horizontale (càd telle qu’elle apparaît sur le plan de situation), ou en distance effective (càd en tenant compte de l’élévation de l’antenne et du profil du terrain). Pour le lieu de séjour momentané au niveau du sol (ou par exemple un balcon ou le dernier étage d’une maison, sous l’antenne), il faut tenir compte d’une stature humaine de 2 mètres, ce qui réduit d’autant la distance de sécurité.</t>
  </si>
  <si>
    <t>Facteur du total des atténuations:</t>
  </si>
  <si>
    <t>Distance entre le lieu pour les séjours de courtes durées et l'antenne</t>
  </si>
  <si>
    <t>Fréquence</t>
  </si>
  <si>
    <t>Puissance à la sortie de l'émetteur</t>
  </si>
  <si>
    <t xml:space="preserve">   Atténuation de câble</t>
  </si>
  <si>
    <t xml:space="preserve">   Autre atténuation</t>
  </si>
  <si>
    <t>Atténuation directionnelle verticale</t>
  </si>
  <si>
    <t>Amortissement par le bâtiment</t>
  </si>
  <si>
    <t>Facteur d'amortisement par le bâtiment</t>
  </si>
  <si>
    <t>Explications des différents colonnes de la tabelle</t>
  </si>
  <si>
    <t>Fréquence:</t>
  </si>
  <si>
    <t>Fréquences d'émissions de l'installation du radioamateur</t>
  </si>
  <si>
    <t>Site désigné sur le plan de situation pour séjours de courtes durées</t>
  </si>
  <si>
    <t>Puissance à la sortie de l'émetteur:</t>
  </si>
  <si>
    <t>Atténuation de câble:</t>
  </si>
  <si>
    <t>Autre atténuation:</t>
  </si>
  <si>
    <t>Atténuation directionnelle verticale:</t>
  </si>
  <si>
    <t>Amortissement par le bâtiment:</t>
  </si>
  <si>
    <t>Facteur d'amortissement par le bâtiment:</t>
  </si>
  <si>
    <t>Distance entre le LSM et l'antenne</t>
  </si>
  <si>
    <t>Puissance d'émission déterminante EIRP</t>
  </si>
  <si>
    <t>Puissance d'émission déterminante ERP</t>
  </si>
  <si>
    <t>Intensité de champ déterminante au LSM</t>
  </si>
  <si>
    <t>Distance entre le LSM et l'antenne:</t>
  </si>
  <si>
    <t>Puissance d'émission déterminante EIRP:</t>
  </si>
  <si>
    <t>Puissance d'émission déterminante ERP:</t>
  </si>
  <si>
    <t>Intensité de champ déterminante au LSM:</t>
  </si>
  <si>
    <t xml:space="preserve">   déterminante au lieu de séjour momentané</t>
  </si>
  <si>
    <t xml:space="preserve">Valeur moyenne sur 6 minutes de l'intensité de champ électrique </t>
  </si>
  <si>
    <t>Cushcraft R7</t>
  </si>
  <si>
    <t>4 connecteurs PL239 (0.4 dB)</t>
  </si>
  <si>
    <t xml:space="preserve">- "Distance entre le LSM et l’antenne”, il faut indiquer “projection horizontale” ou </t>
  </si>
  <si>
    <t>- “Atténuation de câble”, indiquer la longueur et le type du (ou des) câble(s).</t>
  </si>
  <si>
    <t>- “Autre atténuation”, indiquer les connecteurs et autres appareils insérés dans</t>
  </si>
  <si>
    <r>
      <t>L'amortissement par le bâtiment a</t>
    </r>
    <r>
      <rPr>
        <vertAlign val="subscript"/>
        <sz val="12"/>
        <rFont val="Arial"/>
        <family val="2"/>
      </rPr>
      <t>G</t>
    </r>
    <r>
      <rPr>
        <sz val="12"/>
        <rFont val="Arial"/>
        <family val="2"/>
      </rPr>
      <t xml:space="preserve"> ne doit être considérée que dans des cas exceptionnels, en tous cas pour des maisons familiales en ligne, ou pour des couvertures en béton non accessibles dans des maisons familiales.</t>
    </r>
  </si>
  <si>
    <t>La prise en considération de l’atténuation selon l’angle vertical, tout comme l’amortissement par le bâtiment, fait qu’on s’écarte de la vue d’ensemble simplifiée du modèle en forme de sphère.</t>
  </si>
  <si>
    <t>Max Funker, Adresse, NPA, Domicile (HB9XYZ)</t>
  </si>
  <si>
    <t>Une description complète sur la manière de compléter le calcul des immissions se trouve sur le site Internet www.uska.ch  &gt;Services &gt;Commission des antennes &gt;Directive pour la déclaration des émissions pour les installations de radioamateur</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</si>
</sst>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0.000"/>
    <numFmt numFmtId="177" formatCode="0.0"/>
    <numFmt numFmtId="178" formatCode="0.00000"/>
    <numFmt numFmtId="179" formatCode="0.0000"/>
    <numFmt numFmtId="180" formatCode="&quot;Ja&quot;;&quot;Ja&quot;;&quot;Nein&quot;"/>
    <numFmt numFmtId="181" formatCode="&quot;Wahr&quot;;&quot;Wahr&quot;;&quot;Falsch&quot;"/>
    <numFmt numFmtId="182" formatCode="&quot;Ein&quot;;&quot;Ein&quot;;&quot;Aus&quot;"/>
  </numFmts>
  <fonts count="58">
    <font>
      <sz val="10"/>
      <name val="Arial"/>
      <family val="0"/>
    </font>
    <font>
      <b/>
      <sz val="10"/>
      <name val="Arial"/>
      <family val="0"/>
    </font>
    <font>
      <i/>
      <sz val="10"/>
      <name val="Arial"/>
      <family val="0"/>
    </font>
    <font>
      <b/>
      <i/>
      <sz val="10"/>
      <name val="Arial"/>
      <family val="0"/>
    </font>
    <font>
      <b/>
      <sz val="12"/>
      <name val="Arial"/>
      <family val="0"/>
    </font>
    <font>
      <b/>
      <u val="single"/>
      <sz val="13"/>
      <name val="Arial"/>
      <family val="0"/>
    </font>
    <font>
      <sz val="10"/>
      <name val="MS Sans Serif"/>
      <family val="0"/>
    </font>
    <font>
      <vertAlign val="subscript"/>
      <sz val="10"/>
      <name val="Arial"/>
      <family val="2"/>
    </font>
    <font>
      <u val="single"/>
      <sz val="10"/>
      <name val="Arial"/>
      <family val="0"/>
    </font>
    <font>
      <sz val="12"/>
      <name val="Arial"/>
      <family val="2"/>
    </font>
    <font>
      <sz val="12"/>
      <name val="Times New Roman"/>
      <family val="1"/>
    </font>
    <font>
      <u val="single"/>
      <sz val="10"/>
      <color indexed="12"/>
      <name val="Arial"/>
      <family val="0"/>
    </font>
    <font>
      <u val="single"/>
      <sz val="10"/>
      <color indexed="36"/>
      <name val="Arial"/>
      <family val="0"/>
    </font>
    <font>
      <b/>
      <vertAlign val="subscript"/>
      <sz val="10"/>
      <name val="Arial"/>
      <family val="2"/>
    </font>
    <font>
      <sz val="11"/>
      <name val="Arial"/>
      <family val="2"/>
    </font>
    <font>
      <b/>
      <sz val="13"/>
      <name val="Arial"/>
      <family val="2"/>
    </font>
    <font>
      <sz val="10"/>
      <name val="Wingdings"/>
      <family val="0"/>
    </font>
    <font>
      <sz val="12"/>
      <name val="Arial Unicode MS"/>
      <family val="0"/>
    </font>
    <font>
      <b/>
      <sz val="14"/>
      <name val="Arial"/>
      <family val="2"/>
    </font>
    <font>
      <sz val="9"/>
      <name val="Arial"/>
      <family val="2"/>
    </font>
    <font>
      <sz val="12"/>
      <color indexed="11"/>
      <name val="Arial"/>
      <family val="2"/>
    </font>
    <font>
      <vertAlign val="subscript"/>
      <sz val="12"/>
      <name val="Arial"/>
      <family val="2"/>
    </font>
    <font>
      <sz val="10"/>
      <color indexed="8"/>
      <name val="Arial"/>
      <family val="2"/>
    </font>
    <font>
      <sz val="10"/>
      <name val="Arial Narrow"/>
      <family val="2"/>
    </font>
    <font>
      <b/>
      <sz val="10"/>
      <name val="Arial Narrow"/>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gray0625">
        <bgColor indexed="13"/>
      </patternFill>
    </fill>
    <fill>
      <patternFill patternType="gray0625">
        <bgColor indexed="11"/>
      </patternFill>
    </fill>
    <fill>
      <patternFill patternType="gray0625">
        <fgColor indexed="9"/>
        <bgColor indexed="13"/>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thin"/>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hair"/>
      <right style="thin"/>
      <top>
        <color indexed="63"/>
      </top>
      <bottom style="hair"/>
    </border>
    <border>
      <left style="hair"/>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3">
    <xf numFmtId="0" fontId="0" fillId="0" borderId="0" xfId="0" applyAlignment="1">
      <alignment/>
    </xf>
    <xf numFmtId="0" fontId="0" fillId="0" borderId="0" xfId="0" applyFont="1" applyAlignment="1">
      <alignment/>
    </xf>
    <xf numFmtId="0" fontId="0" fillId="0" borderId="0" xfId="0" applyAlignment="1">
      <alignment horizontal="center"/>
    </xf>
    <xf numFmtId="0" fontId="0" fillId="33" borderId="10" xfId="0" applyFont="1" applyFill="1" applyBorder="1" applyAlignment="1" applyProtection="1">
      <alignment vertical="center"/>
      <protection/>
    </xf>
    <xf numFmtId="0" fontId="0" fillId="33" borderId="10" xfId="0" applyFont="1" applyFill="1" applyBorder="1" applyAlignment="1" applyProtection="1">
      <alignment horizontal="left" vertical="center"/>
      <protection/>
    </xf>
    <xf numFmtId="2" fontId="0" fillId="33" borderId="1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1" fillId="34" borderId="0" xfId="0" applyFont="1"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quotePrefix="1">
      <alignment horizontal="left"/>
      <protection/>
    </xf>
    <xf numFmtId="0" fontId="1" fillId="33" borderId="0" xfId="0" applyFont="1" applyFill="1" applyAlignment="1" applyProtection="1">
      <alignment/>
      <protection/>
    </xf>
    <xf numFmtId="0" fontId="0" fillId="33" borderId="0" xfId="0" applyFill="1" applyAlignment="1" applyProtection="1">
      <alignment horizontal="center"/>
      <protection/>
    </xf>
    <xf numFmtId="0" fontId="9"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0" fillId="33" borderId="0" xfId="0" applyFont="1" applyFill="1" applyAlignment="1" applyProtection="1" quotePrefix="1">
      <alignment horizontal="lef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protection/>
    </xf>
    <xf numFmtId="0" fontId="9" fillId="33" borderId="0" xfId="0" applyFont="1" applyFill="1" applyAlignment="1" applyProtection="1">
      <alignment/>
      <protection/>
    </xf>
    <xf numFmtId="0" fontId="1" fillId="35" borderId="10" xfId="0" applyFont="1" applyFill="1" applyBorder="1" applyAlignment="1" applyProtection="1">
      <alignment vertical="center"/>
      <protection/>
    </xf>
    <xf numFmtId="2" fontId="1" fillId="35" borderId="10" xfId="0" applyNumberFormat="1" applyFont="1" applyFill="1" applyBorder="1" applyAlignment="1" applyProtection="1">
      <alignment horizontal="center" vertical="center"/>
      <protection/>
    </xf>
    <xf numFmtId="0" fontId="9" fillId="0" borderId="0" xfId="0" applyFont="1" applyAlignment="1">
      <alignment/>
    </xf>
    <xf numFmtId="0" fontId="0" fillId="33" borderId="0" xfId="0" applyFill="1" applyAlignment="1">
      <alignment/>
    </xf>
    <xf numFmtId="0" fontId="6" fillId="33" borderId="0" xfId="0" applyFont="1" applyFill="1" applyAlignment="1">
      <alignment/>
    </xf>
    <xf numFmtId="0" fontId="0" fillId="33" borderId="0" xfId="0" applyFill="1" applyAlignment="1">
      <alignment horizontal="center"/>
    </xf>
    <xf numFmtId="0" fontId="0" fillId="0" borderId="0" xfId="0" applyAlignment="1">
      <alignment wrapText="1"/>
    </xf>
    <xf numFmtId="0" fontId="9" fillId="0" borderId="0" xfId="0" applyFont="1" applyAlignment="1">
      <alignment wrapText="1"/>
    </xf>
    <xf numFmtId="0" fontId="10" fillId="0" borderId="0" xfId="0" applyFont="1" applyAlignment="1">
      <alignment/>
    </xf>
    <xf numFmtId="0" fontId="0"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lignment/>
    </xf>
    <xf numFmtId="0" fontId="1" fillId="35" borderId="11" xfId="0" applyFont="1" applyFill="1" applyBorder="1" applyAlignment="1" applyProtection="1">
      <alignment vertical="center"/>
      <protection/>
    </xf>
    <xf numFmtId="2" fontId="1" fillId="35" borderId="11" xfId="0" applyNumberFormat="1" applyFont="1" applyFill="1" applyBorder="1" applyAlignment="1" applyProtection="1">
      <alignment horizontal="center" vertical="center"/>
      <protection/>
    </xf>
    <xf numFmtId="0" fontId="14" fillId="33" borderId="0" xfId="0" applyFont="1" applyFill="1" applyAlignment="1" applyProtection="1">
      <alignment/>
      <protection/>
    </xf>
    <xf numFmtId="0" fontId="14" fillId="33" borderId="0" xfId="0" applyFont="1" applyFill="1" applyAlignment="1" applyProtection="1">
      <alignment horizontal="center"/>
      <protection/>
    </xf>
    <xf numFmtId="0" fontId="5" fillId="33" borderId="0" xfId="0" applyFont="1" applyFill="1" applyAlignment="1" applyProtection="1">
      <alignment horizontal="left"/>
      <protection/>
    </xf>
    <xf numFmtId="49" fontId="0" fillId="34" borderId="0" xfId="0" applyNumberFormat="1" applyFill="1" applyAlignment="1" applyProtection="1">
      <alignment/>
      <protection locked="0"/>
    </xf>
    <xf numFmtId="0" fontId="0" fillId="33" borderId="12" xfId="0" applyFont="1" applyFill="1" applyBorder="1" applyAlignment="1" applyProtection="1">
      <alignment vertical="center"/>
      <protection/>
    </xf>
    <xf numFmtId="0" fontId="0" fillId="33" borderId="12" xfId="0" applyFont="1" applyFill="1" applyBorder="1" applyAlignment="1" applyProtection="1" quotePrefix="1">
      <alignment horizontal="left" vertical="center"/>
      <protection/>
    </xf>
    <xf numFmtId="0" fontId="0" fillId="33" borderId="12" xfId="0" applyFont="1" applyFill="1" applyBorder="1" applyAlignment="1" applyProtection="1">
      <alignment horizontal="left" vertical="center"/>
      <protection/>
    </xf>
    <xf numFmtId="0" fontId="1" fillId="35" borderId="12" xfId="0" applyFont="1" applyFill="1" applyBorder="1" applyAlignment="1" applyProtection="1">
      <alignment vertical="center"/>
      <protection/>
    </xf>
    <xf numFmtId="0" fontId="4" fillId="33" borderId="0" xfId="0" applyFont="1" applyFill="1" applyAlignment="1" applyProtection="1">
      <alignment horizontal="left"/>
      <protection/>
    </xf>
    <xf numFmtId="0" fontId="1" fillId="35"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4" xfId="0" applyFont="1" applyFill="1" applyBorder="1" applyAlignment="1" applyProtection="1">
      <alignment horizontal="left" vertical="center"/>
      <protection/>
    </xf>
    <xf numFmtId="0" fontId="0" fillId="33" borderId="0" xfId="0" applyFill="1" applyBorder="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quotePrefix="1">
      <alignment horizontal="left"/>
      <protection/>
    </xf>
    <xf numFmtId="0" fontId="0" fillId="33" borderId="0" xfId="0" applyFont="1" applyFill="1" applyBorder="1" applyAlignment="1" applyProtection="1">
      <alignment horizontal="left"/>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left"/>
      <protection/>
    </xf>
    <xf numFmtId="0" fontId="1" fillId="35" borderId="15" xfId="0" applyFont="1" applyFill="1" applyBorder="1" applyAlignment="1" applyProtection="1">
      <alignment vertical="center"/>
      <protection/>
    </xf>
    <xf numFmtId="0" fontId="0" fillId="33" borderId="0" xfId="0" applyFont="1" applyFill="1" applyBorder="1" applyAlignment="1">
      <alignment/>
    </xf>
    <xf numFmtId="49" fontId="9" fillId="34" borderId="0" xfId="0" applyNumberFormat="1" applyFont="1" applyFill="1" applyAlignment="1" applyProtection="1">
      <alignment/>
      <protection locked="0"/>
    </xf>
    <xf numFmtId="49" fontId="0" fillId="34" borderId="0" xfId="0" applyNumberFormat="1" applyFill="1" applyAlignment="1" applyProtection="1">
      <alignment horizontal="left"/>
      <protection locked="0"/>
    </xf>
    <xf numFmtId="49" fontId="0" fillId="34" borderId="0" xfId="0" applyNumberFormat="1" applyFill="1" applyAlignment="1">
      <alignment horizontal="left"/>
    </xf>
    <xf numFmtId="49" fontId="14" fillId="34" borderId="0" xfId="0" applyNumberFormat="1" applyFont="1" applyFill="1" applyAlignment="1" applyProtection="1">
      <alignment horizontal="left"/>
      <protection locked="0"/>
    </xf>
    <xf numFmtId="0" fontId="1" fillId="35" borderId="16" xfId="0" applyFont="1" applyFill="1" applyBorder="1" applyAlignment="1" applyProtection="1">
      <alignment vertical="center"/>
      <protection/>
    </xf>
    <xf numFmtId="0" fontId="1" fillId="35" borderId="17" xfId="0" applyFont="1" applyFill="1" applyBorder="1" applyAlignment="1" applyProtection="1">
      <alignment vertical="center"/>
      <protection/>
    </xf>
    <xf numFmtId="0" fontId="1" fillId="35" borderId="18" xfId="0" applyFont="1" applyFill="1" applyBorder="1" applyAlignment="1" applyProtection="1">
      <alignment vertical="center"/>
      <protection/>
    </xf>
    <xf numFmtId="2" fontId="1" fillId="36" borderId="18" xfId="0" applyNumberFormat="1" applyFont="1" applyFill="1" applyBorder="1" applyAlignment="1" applyProtection="1">
      <alignment horizontal="center" vertical="center"/>
      <protection locked="0"/>
    </xf>
    <xf numFmtId="2" fontId="1" fillId="36" borderId="18" xfId="0" applyNumberFormat="1" applyFont="1" applyFill="1" applyBorder="1" applyAlignment="1" applyProtection="1">
      <alignment horizontal="center"/>
      <protection locked="0"/>
    </xf>
    <xf numFmtId="0" fontId="1" fillId="0" borderId="0" xfId="0" applyFont="1" applyAlignment="1">
      <alignment/>
    </xf>
    <xf numFmtId="0" fontId="16" fillId="0" borderId="0" xfId="0" applyFont="1" applyAlignment="1">
      <alignment/>
    </xf>
    <xf numFmtId="0" fontId="0" fillId="33" borderId="0" xfId="0" applyFill="1" applyAlignment="1" applyProtection="1">
      <alignment horizontal="left"/>
      <protection/>
    </xf>
    <xf numFmtId="0" fontId="0" fillId="0" borderId="12" xfId="0" applyFont="1" applyFill="1" applyBorder="1" applyAlignment="1" applyProtection="1">
      <alignment horizontal="center" vertical="center"/>
      <protection/>
    </xf>
    <xf numFmtId="2" fontId="1" fillId="36" borderId="19" xfId="0" applyNumberFormat="1" applyFont="1" applyFill="1" applyBorder="1" applyAlignment="1" applyProtection="1">
      <alignment horizontal="center"/>
      <protection locked="0"/>
    </xf>
    <xf numFmtId="177" fontId="0" fillId="34" borderId="20" xfId="0" applyNumberFormat="1" applyFont="1" applyFill="1" applyBorder="1" applyAlignment="1" applyProtection="1">
      <alignment horizontal="center" vertical="center"/>
      <protection locked="0"/>
    </xf>
    <xf numFmtId="2" fontId="0" fillId="34" borderId="20" xfId="0" applyNumberFormat="1" applyFont="1" applyFill="1" applyBorder="1" applyAlignment="1" applyProtection="1">
      <alignment horizontal="center" vertical="center"/>
      <protection locked="0"/>
    </xf>
    <xf numFmtId="2" fontId="0" fillId="33" borderId="20" xfId="0" applyNumberFormat="1" applyFont="1" applyFill="1" applyBorder="1" applyAlignment="1" applyProtection="1">
      <alignment horizontal="center" vertical="center"/>
      <protection/>
    </xf>
    <xf numFmtId="2" fontId="1" fillId="35" borderId="20" xfId="0" applyNumberFormat="1" applyFont="1" applyFill="1" applyBorder="1" applyAlignment="1" applyProtection="1">
      <alignment horizontal="center" vertical="center"/>
      <protection/>
    </xf>
    <xf numFmtId="0" fontId="0" fillId="34" borderId="0" xfId="0" applyFill="1" applyAlignment="1" applyProtection="1">
      <alignment horizontal="left"/>
      <protection locked="0"/>
    </xf>
    <xf numFmtId="0" fontId="15" fillId="34" borderId="0" xfId="0" applyFont="1" applyFill="1" applyAlignment="1" applyProtection="1" quotePrefix="1">
      <alignment horizontal="left"/>
      <protection locked="0"/>
    </xf>
    <xf numFmtId="0" fontId="1" fillId="37" borderId="0" xfId="0" applyFont="1" applyFill="1" applyBorder="1" applyAlignment="1" applyProtection="1">
      <alignment vertical="center"/>
      <protection/>
    </xf>
    <xf numFmtId="0" fontId="17" fillId="0" borderId="0" xfId="0" applyFont="1" applyBorder="1" applyAlignment="1">
      <alignment vertical="top" wrapText="1"/>
    </xf>
    <xf numFmtId="0" fontId="9" fillId="0" borderId="0" xfId="0" applyFont="1" applyBorder="1" applyAlignment="1">
      <alignment vertical="top" wrapText="1"/>
    </xf>
    <xf numFmtId="0" fontId="18" fillId="0" borderId="0" xfId="0" applyFont="1" applyBorder="1" applyAlignment="1">
      <alignment vertical="top" wrapText="1"/>
    </xf>
    <xf numFmtId="0" fontId="0" fillId="0" borderId="0" xfId="0" applyFont="1" applyAlignment="1">
      <alignment/>
    </xf>
    <xf numFmtId="0" fontId="19" fillId="0" borderId="0" xfId="0" applyFont="1" applyAlignment="1">
      <alignment/>
    </xf>
    <xf numFmtId="0" fontId="1" fillId="33" borderId="2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177" fontId="1" fillId="34" borderId="10" xfId="0" applyNumberFormat="1" applyFont="1" applyFill="1" applyBorder="1" applyAlignment="1" applyProtection="1">
      <alignment horizontal="center" vertical="center"/>
      <protection locked="0"/>
    </xf>
    <xf numFmtId="177" fontId="1" fillId="34" borderId="20" xfId="0" applyNumberFormat="1" applyFont="1" applyFill="1" applyBorder="1" applyAlignment="1" applyProtection="1">
      <alignment horizontal="center" vertical="center"/>
      <protection locked="0"/>
    </xf>
    <xf numFmtId="0" fontId="1" fillId="33" borderId="10" xfId="0" applyFont="1" applyFill="1" applyBorder="1" applyAlignment="1" applyProtection="1" quotePrefix="1">
      <alignment horizontal="left" vertical="center"/>
      <protection/>
    </xf>
    <xf numFmtId="0" fontId="1" fillId="33" borderId="10" xfId="0" applyFont="1" applyFill="1" applyBorder="1" applyAlignment="1" applyProtection="1">
      <alignment horizontal="left" vertical="center"/>
      <protection/>
    </xf>
    <xf numFmtId="177" fontId="1" fillId="33" borderId="10" xfId="0" applyNumberFormat="1" applyFont="1" applyFill="1" applyBorder="1" applyAlignment="1" applyProtection="1">
      <alignment horizontal="center" vertical="center"/>
      <protection/>
    </xf>
    <xf numFmtId="177" fontId="1" fillId="33" borderId="20" xfId="0" applyNumberFormat="1" applyFont="1" applyFill="1" applyBorder="1" applyAlignment="1" applyProtection="1">
      <alignment horizontal="center" vertical="center"/>
      <protection/>
    </xf>
    <xf numFmtId="2" fontId="1" fillId="33" borderId="10" xfId="0" applyNumberFormat="1" applyFont="1" applyFill="1" applyBorder="1" applyAlignment="1" applyProtection="1">
      <alignment horizontal="center" vertical="center"/>
      <protection/>
    </xf>
    <xf numFmtId="2" fontId="1" fillId="33" borderId="20" xfId="0" applyNumberFormat="1" applyFont="1" applyFill="1" applyBorder="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0" fillId="33" borderId="25" xfId="0" applyFont="1" applyFill="1" applyBorder="1" applyAlignment="1" applyProtection="1">
      <alignment vertical="center"/>
      <protection/>
    </xf>
    <xf numFmtId="0" fontId="0" fillId="33" borderId="25" xfId="0" applyFont="1" applyFill="1" applyBorder="1" applyAlignment="1" applyProtection="1">
      <alignment horizontal="left" vertical="center"/>
      <protection/>
    </xf>
    <xf numFmtId="1" fontId="1" fillId="34" borderId="23" xfId="0" applyNumberFormat="1" applyFont="1" applyFill="1" applyBorder="1" applyAlignment="1" applyProtection="1">
      <alignment horizontal="center" vertical="center"/>
      <protection locked="0"/>
    </xf>
    <xf numFmtId="0" fontId="1" fillId="35" borderId="25" xfId="0" applyFont="1" applyFill="1" applyBorder="1" applyAlignment="1" applyProtection="1">
      <alignment vertical="center"/>
      <protection/>
    </xf>
    <xf numFmtId="0" fontId="1" fillId="35" borderId="26" xfId="0" applyFont="1" applyFill="1" applyBorder="1" applyAlignment="1" applyProtection="1">
      <alignment vertical="center"/>
      <protection/>
    </xf>
    <xf numFmtId="0" fontId="1" fillId="35" borderId="27" xfId="0" applyFont="1" applyFill="1" applyBorder="1" applyAlignment="1" applyProtection="1">
      <alignment vertical="center"/>
      <protection/>
    </xf>
    <xf numFmtId="0" fontId="20" fillId="34" borderId="0" xfId="0" applyFont="1" applyFill="1" applyAlignment="1" applyProtection="1">
      <alignment/>
      <protection/>
    </xf>
    <xf numFmtId="0" fontId="0" fillId="0" borderId="0" xfId="0" applyFill="1" applyAlignment="1">
      <alignment/>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0" fontId="0" fillId="33" borderId="0" xfId="0" applyFont="1" applyFill="1" applyAlignment="1" applyProtection="1">
      <alignment horizontal="center"/>
      <protection/>
    </xf>
    <xf numFmtId="49" fontId="9" fillId="34" borderId="0" xfId="0" applyNumberFormat="1" applyFont="1" applyFill="1" applyAlignment="1" applyProtection="1" quotePrefix="1">
      <alignment/>
      <protection locked="0"/>
    </xf>
    <xf numFmtId="0" fontId="15" fillId="34" borderId="0" xfId="0" applyFont="1" applyFill="1" applyAlignment="1" applyProtection="1">
      <alignment horizontal="left"/>
      <protection locked="0"/>
    </xf>
    <xf numFmtId="1" fontId="1" fillId="34" borderId="23" xfId="0" applyNumberFormat="1" applyFont="1" applyFill="1" applyBorder="1" applyAlignment="1" applyProtection="1">
      <alignment horizontal="center"/>
      <protection locked="0"/>
    </xf>
    <xf numFmtId="1" fontId="1" fillId="34" borderId="28" xfId="0" applyNumberFormat="1" applyFont="1" applyFill="1" applyBorder="1" applyAlignment="1" applyProtection="1">
      <alignment horizontal="center"/>
      <protection locked="0"/>
    </xf>
    <xf numFmtId="0" fontId="9" fillId="0" borderId="0" xfId="0" applyFont="1" applyBorder="1" applyAlignment="1" quotePrefix="1">
      <alignment vertical="top" wrapText="1"/>
    </xf>
    <xf numFmtId="0" fontId="22" fillId="33" borderId="0" xfId="0" applyFont="1" applyFill="1" applyAlignment="1" applyProtection="1">
      <alignment/>
      <protection/>
    </xf>
    <xf numFmtId="0" fontId="22" fillId="33" borderId="0" xfId="0" applyFont="1" applyFill="1" applyAlignment="1">
      <alignment/>
    </xf>
    <xf numFmtId="0" fontId="23" fillId="33" borderId="14" xfId="0" applyFont="1" applyFill="1" applyBorder="1" applyAlignment="1" applyProtection="1">
      <alignment vertical="center"/>
      <protection/>
    </xf>
    <xf numFmtId="0" fontId="23" fillId="33" borderId="0" xfId="0" applyFont="1" applyFill="1" applyBorder="1" applyAlignment="1">
      <alignment/>
    </xf>
    <xf numFmtId="0" fontId="23" fillId="33" borderId="0" xfId="0" applyFont="1" applyFill="1" applyBorder="1" applyAlignment="1" applyProtection="1">
      <alignment vertical="center"/>
      <protection/>
    </xf>
    <xf numFmtId="0" fontId="24" fillId="33" borderId="14" xfId="0" applyFont="1" applyFill="1" applyBorder="1" applyAlignment="1" applyProtection="1">
      <alignment vertical="center"/>
      <protection/>
    </xf>
    <xf numFmtId="0" fontId="24" fillId="35" borderId="14" xfId="0" applyFont="1" applyFill="1" applyBorder="1" applyAlignment="1" applyProtection="1">
      <alignment vertical="center"/>
      <protection/>
    </xf>
    <xf numFmtId="0" fontId="23" fillId="37" borderId="0" xfId="0" applyFont="1" applyFill="1" applyBorder="1" applyAlignment="1" applyProtection="1">
      <alignment vertical="center"/>
      <protection/>
    </xf>
    <xf numFmtId="0" fontId="9" fillId="34" borderId="0" xfId="0" applyFont="1" applyFill="1" applyAlignment="1" applyProtection="1">
      <alignment/>
      <protection/>
    </xf>
    <xf numFmtId="2" fontId="1" fillId="35" borderId="29" xfId="0" applyNumberFormat="1" applyFont="1" applyFill="1" applyBorder="1" applyAlignment="1" applyProtection="1">
      <alignment horizontal="center" vertical="center"/>
      <protection/>
    </xf>
    <xf numFmtId="0" fontId="0" fillId="34" borderId="0" xfId="0" applyFont="1" applyFill="1" applyAlignment="1" applyProtection="1">
      <alignment/>
      <protection locked="0"/>
    </xf>
    <xf numFmtId="0" fontId="0" fillId="0" borderId="0" xfId="0" applyAlignment="1" applyProtection="1">
      <alignment/>
      <protection locked="0"/>
    </xf>
    <xf numFmtId="0" fontId="0" fillId="0" borderId="0" xfId="0"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tabSelected="1"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7109375" style="0" customWidth="1"/>
    <col min="5" max="7" width="9.140625" style="0" customWidth="1"/>
    <col min="8" max="10" width="9.140625" style="2" customWidth="1"/>
  </cols>
  <sheetData>
    <row r="1" spans="1:11" ht="16.5">
      <c r="A1" s="11"/>
      <c r="B1" s="47" t="s">
        <v>73</v>
      </c>
      <c r="C1" s="47"/>
      <c r="D1" s="47"/>
      <c r="E1" s="78"/>
      <c r="F1" s="10"/>
      <c r="G1" s="8"/>
      <c r="H1" s="9"/>
      <c r="I1" s="9"/>
      <c r="J1" s="9"/>
      <c r="K1" s="8"/>
    </row>
    <row r="2" spans="1:11" ht="16.5">
      <c r="A2" s="11"/>
      <c r="B2" s="12"/>
      <c r="C2" s="12"/>
      <c r="D2" s="12"/>
      <c r="E2" s="13"/>
      <c r="F2" s="14"/>
      <c r="G2" s="11"/>
      <c r="H2" s="15"/>
      <c r="I2" s="15"/>
      <c r="J2" s="15"/>
      <c r="K2" s="11"/>
    </row>
    <row r="3" spans="1:11" ht="16.5">
      <c r="A3" s="11"/>
      <c r="B3" s="16" t="s">
        <v>31</v>
      </c>
      <c r="C3" s="16"/>
      <c r="D3" s="59"/>
      <c r="E3" s="41"/>
      <c r="F3" s="24" t="s">
        <v>24</v>
      </c>
      <c r="G3" s="60"/>
      <c r="H3" s="60"/>
      <c r="I3" s="61"/>
      <c r="J3" s="60"/>
      <c r="K3" s="60"/>
    </row>
    <row r="4" spans="1:11" ht="16.5">
      <c r="A4" s="11"/>
      <c r="B4" s="16" t="s">
        <v>30</v>
      </c>
      <c r="C4" s="16"/>
      <c r="D4" s="59"/>
      <c r="E4" s="13"/>
      <c r="F4" s="39" t="s">
        <v>54</v>
      </c>
      <c r="G4" s="40"/>
      <c r="H4" s="40"/>
      <c r="I4" s="62"/>
      <c r="J4" s="40" t="s">
        <v>32</v>
      </c>
      <c r="K4" s="42"/>
    </row>
    <row r="5" spans="1:11" ht="16.5">
      <c r="A5" s="11"/>
      <c r="B5" s="16"/>
      <c r="C5" s="16"/>
      <c r="D5" s="59"/>
      <c r="E5" s="13"/>
      <c r="F5" s="39" t="s">
        <v>55</v>
      </c>
      <c r="G5" s="40"/>
      <c r="H5" s="40"/>
      <c r="I5" s="62"/>
      <c r="J5" s="40" t="s">
        <v>32</v>
      </c>
      <c r="K5" s="42"/>
    </row>
    <row r="6" spans="1:11" ht="16.5">
      <c r="A6" s="11"/>
      <c r="B6" s="16" t="s">
        <v>17</v>
      </c>
      <c r="C6" s="16"/>
      <c r="D6" s="16"/>
      <c r="E6" s="13"/>
      <c r="F6" s="14"/>
      <c r="G6" s="11"/>
      <c r="H6" s="15"/>
      <c r="I6" s="15"/>
      <c r="J6" s="15"/>
      <c r="K6" s="11"/>
    </row>
    <row r="7" spans="1:11" s="36" customFormat="1" ht="14.25" customHeight="1">
      <c r="A7" s="35"/>
      <c r="B7" s="63" t="s">
        <v>104</v>
      </c>
      <c r="C7" s="109"/>
      <c r="D7" s="64"/>
      <c r="E7" s="65" t="s">
        <v>0</v>
      </c>
      <c r="F7" s="65" t="s">
        <v>69</v>
      </c>
      <c r="G7" s="66" t="s">
        <v>17</v>
      </c>
      <c r="H7" s="67"/>
      <c r="I7" s="67"/>
      <c r="J7" s="67"/>
      <c r="K7" s="72"/>
    </row>
    <row r="8" spans="1:11" s="36" customFormat="1" ht="14.25" customHeight="1">
      <c r="A8" s="35"/>
      <c r="B8" s="85" t="s">
        <v>84</v>
      </c>
      <c r="C8" s="102"/>
      <c r="D8" s="86"/>
      <c r="E8" s="87"/>
      <c r="F8" s="87"/>
      <c r="G8" s="106" t="s">
        <v>17</v>
      </c>
      <c r="H8" s="117"/>
      <c r="I8" s="117"/>
      <c r="J8" s="117"/>
      <c r="K8" s="118"/>
    </row>
    <row r="9" spans="1:11" ht="14.25" customHeight="1">
      <c r="A9" s="11"/>
      <c r="B9" s="88" t="s">
        <v>121</v>
      </c>
      <c r="C9" s="103"/>
      <c r="D9" s="89"/>
      <c r="E9" s="90" t="s">
        <v>1</v>
      </c>
      <c r="F9" s="90" t="s">
        <v>2</v>
      </c>
      <c r="G9" s="91" t="s">
        <v>17</v>
      </c>
      <c r="H9" s="91"/>
      <c r="I9" s="91"/>
      <c r="J9" s="91"/>
      <c r="K9" s="92"/>
    </row>
    <row r="10" spans="1:11" ht="14.25" customHeight="1">
      <c r="A10" s="11"/>
      <c r="B10" s="88" t="s">
        <v>105</v>
      </c>
      <c r="C10" s="103"/>
      <c r="D10" s="89"/>
      <c r="E10" s="93" t="s">
        <v>12</v>
      </c>
      <c r="F10" s="90" t="s">
        <v>3</v>
      </c>
      <c r="G10" s="91" t="s">
        <v>17</v>
      </c>
      <c r="H10" s="91"/>
      <c r="I10" s="91"/>
      <c r="J10" s="91"/>
      <c r="K10" s="92"/>
    </row>
    <row r="11" spans="1:11" ht="14.25" customHeight="1">
      <c r="A11" s="11"/>
      <c r="B11" s="49" t="s">
        <v>33</v>
      </c>
      <c r="C11" s="104"/>
      <c r="D11" s="43"/>
      <c r="E11" s="4" t="s">
        <v>15</v>
      </c>
      <c r="F11" s="3" t="s">
        <v>28</v>
      </c>
      <c r="G11" s="6" t="s">
        <v>17</v>
      </c>
      <c r="H11" s="6"/>
      <c r="I11" s="6"/>
      <c r="J11" s="6"/>
      <c r="K11" s="73"/>
    </row>
    <row r="12" spans="1:11" ht="14.25" customHeight="1">
      <c r="A12" s="11"/>
      <c r="B12" s="49" t="s">
        <v>34</v>
      </c>
      <c r="C12" s="104"/>
      <c r="D12" s="43"/>
      <c r="E12" s="4" t="s">
        <v>16</v>
      </c>
      <c r="F12" s="3" t="s">
        <v>28</v>
      </c>
      <c r="G12" s="6" t="s">
        <v>17</v>
      </c>
      <c r="H12" s="6"/>
      <c r="I12" s="6"/>
      <c r="J12" s="6"/>
      <c r="K12" s="73"/>
    </row>
    <row r="13" spans="1:12" ht="14.25" customHeight="1">
      <c r="A13" s="11"/>
      <c r="B13" s="88" t="s">
        <v>62</v>
      </c>
      <c r="C13" s="103"/>
      <c r="D13" s="89"/>
      <c r="E13" s="94" t="s">
        <v>77</v>
      </c>
      <c r="F13" s="90" t="s">
        <v>3</v>
      </c>
      <c r="G13" s="95">
        <f>IF(OR(G12="",G12=" "),"",G10*G11*G12)</f>
      </c>
      <c r="H13" s="95">
        <f>IF(OR(H12="",H12=" "),"",H10*H11*H12)</f>
      </c>
      <c r="I13" s="95">
        <f>IF(OR(I12="",I12=" "),"",I10*I11*I12)</f>
      </c>
      <c r="J13" s="95">
        <f>IF(OR(J12="",J12=" "),"",J10*J11*J12)</f>
      </c>
      <c r="K13" s="96">
        <f>IF(OR(K12="",K12=" "),"",K10*K11*K12)</f>
      </c>
      <c r="L13" s="71" t="s">
        <v>17</v>
      </c>
    </row>
    <row r="14" spans="1:11" ht="14.25" customHeight="1">
      <c r="A14" s="11"/>
      <c r="B14" s="49" t="s">
        <v>106</v>
      </c>
      <c r="C14" s="104"/>
      <c r="D14" s="43"/>
      <c r="E14" s="3" t="s">
        <v>4</v>
      </c>
      <c r="F14" s="3" t="s">
        <v>5</v>
      </c>
      <c r="G14" s="7" t="s">
        <v>17</v>
      </c>
      <c r="H14" s="7"/>
      <c r="I14" s="7"/>
      <c r="J14" s="7"/>
      <c r="K14" s="74"/>
    </row>
    <row r="15" spans="1:11" ht="14.25" customHeight="1">
      <c r="A15" s="11"/>
      <c r="B15" s="49" t="s">
        <v>107</v>
      </c>
      <c r="C15" s="104"/>
      <c r="D15" s="43"/>
      <c r="E15" s="3" t="s">
        <v>6</v>
      </c>
      <c r="F15" s="3" t="s">
        <v>5</v>
      </c>
      <c r="G15" s="7" t="s">
        <v>17</v>
      </c>
      <c r="H15" s="7"/>
      <c r="I15" s="7"/>
      <c r="J15" s="7"/>
      <c r="K15" s="74"/>
    </row>
    <row r="16" spans="1:11" ht="14.25" customHeight="1">
      <c r="A16" s="11"/>
      <c r="B16" s="50" t="s">
        <v>56</v>
      </c>
      <c r="C16" s="105"/>
      <c r="D16" s="44"/>
      <c r="E16" s="4" t="s">
        <v>7</v>
      </c>
      <c r="F16" s="3" t="s">
        <v>5</v>
      </c>
      <c r="G16" s="5">
        <f>IF(OR(G15="",G15=" "),"",G14+G15)</f>
      </c>
      <c r="H16" s="5">
        <f>IF(OR(H15="",H15=" "),"",H14+H15)</f>
      </c>
      <c r="I16" s="5">
        <f>IF(OR(I15="",I15=" "),"",I14+I15)</f>
      </c>
      <c r="J16" s="5">
        <f>IF(OR(J15="",J15=" "),"",J14+J15)</f>
      </c>
      <c r="K16" s="75">
        <f>IF(OR(K15="",K15=" "),"",K14+K15)</f>
      </c>
    </row>
    <row r="17" spans="1:11" ht="14.25" customHeight="1">
      <c r="A17" s="11"/>
      <c r="B17" s="49" t="s">
        <v>57</v>
      </c>
      <c r="C17" s="104"/>
      <c r="D17" s="43"/>
      <c r="E17" s="3" t="s">
        <v>8</v>
      </c>
      <c r="F17" s="3" t="s">
        <v>28</v>
      </c>
      <c r="G17" s="5">
        <f>IF(G16="","",10^(-G16/10))</f>
      </c>
      <c r="H17" s="5">
        <f>IF(H16="","",10^(-H16/10))</f>
      </c>
      <c r="I17" s="5">
        <f>IF(I16="","",10^(-I16/10))</f>
      </c>
      <c r="J17" s="5">
        <f>IF(J16="","",10^(-J16/10))</f>
      </c>
      <c r="K17" s="75">
        <f>IF(K16="","",10^(-K16/10))</f>
      </c>
    </row>
    <row r="18" spans="1:11" ht="14.25" customHeight="1">
      <c r="A18" s="11"/>
      <c r="B18" s="49" t="s">
        <v>35</v>
      </c>
      <c r="C18" s="104"/>
      <c r="D18" s="43"/>
      <c r="E18" s="3" t="s">
        <v>18</v>
      </c>
      <c r="F18" s="3" t="s">
        <v>10</v>
      </c>
      <c r="G18" s="7" t="s">
        <v>17</v>
      </c>
      <c r="H18" s="7"/>
      <c r="I18" s="7"/>
      <c r="J18" s="7"/>
      <c r="K18" s="74"/>
    </row>
    <row r="19" spans="1:11" ht="14.25" customHeight="1">
      <c r="A19" s="11"/>
      <c r="B19" s="49" t="s">
        <v>108</v>
      </c>
      <c r="C19" s="104"/>
      <c r="D19" s="43"/>
      <c r="E19" s="3" t="s">
        <v>19</v>
      </c>
      <c r="F19" s="3" t="s">
        <v>5</v>
      </c>
      <c r="G19" s="7" t="s">
        <v>17</v>
      </c>
      <c r="H19" s="7"/>
      <c r="I19" s="7"/>
      <c r="J19" s="7"/>
      <c r="K19" s="74"/>
    </row>
    <row r="20" spans="1:11" ht="14.25" customHeight="1">
      <c r="A20" s="11"/>
      <c r="B20" s="49" t="s">
        <v>59</v>
      </c>
      <c r="C20" s="104"/>
      <c r="D20" s="43"/>
      <c r="E20" s="3" t="s">
        <v>9</v>
      </c>
      <c r="F20" s="3" t="s">
        <v>5</v>
      </c>
      <c r="G20" s="5">
        <f>IF(OR(G19="",G19=" "),"",G18-G19)</f>
      </c>
      <c r="H20" s="5">
        <f>IF(OR(H19="",H19=" "),"",H18-H19)</f>
      </c>
      <c r="I20" s="5">
        <f>IF(OR(I19="",I19=" "),"",I18-I19)</f>
      </c>
      <c r="J20" s="5">
        <f>IF(OR(J19="",J19=" "),"",J18-J19)</f>
      </c>
      <c r="K20" s="75">
        <f>IF(OR(K19="",K19=" "),"",K18-K19)</f>
      </c>
    </row>
    <row r="21" spans="1:11" ht="14.25" customHeight="1">
      <c r="A21" s="11"/>
      <c r="B21" s="50" t="s">
        <v>58</v>
      </c>
      <c r="C21" s="105"/>
      <c r="D21" s="45"/>
      <c r="E21" s="4" t="s">
        <v>11</v>
      </c>
      <c r="F21" s="3" t="s">
        <v>28</v>
      </c>
      <c r="G21" s="5">
        <f>IF(G20="","",10^(G20/10))</f>
      </c>
      <c r="H21" s="5">
        <f>IF(H20="","",10^(H20/10))</f>
      </c>
      <c r="I21" s="5">
        <f>IF(I20="","",10^(I20/10))</f>
      </c>
      <c r="J21" s="5">
        <f>IF(J20="","",10^(J20/10))</f>
      </c>
      <c r="K21" s="75">
        <f>IF(K20="","",10^(K20/10))</f>
      </c>
    </row>
    <row r="22" spans="1:11" ht="14.25" customHeight="1">
      <c r="A22" s="11"/>
      <c r="B22" s="122" t="s">
        <v>122</v>
      </c>
      <c r="C22" s="104"/>
      <c r="D22" s="43"/>
      <c r="E22" s="3" t="s">
        <v>23</v>
      </c>
      <c r="F22" s="3" t="s">
        <v>3</v>
      </c>
      <c r="G22" s="5">
        <f>IF(G21="","",G13*G17*G21)</f>
      </c>
      <c r="H22" s="5">
        <f>IF(H21="","",H13*H17*H21)</f>
      </c>
      <c r="I22" s="5">
        <f>IF(I21="","",I13*I17*I21)</f>
      </c>
      <c r="J22" s="5">
        <f>IF(J21="","",J13*J17*J21)</f>
      </c>
      <c r="K22" s="75">
        <f>IF(K21="","",K13*K17*K21)</f>
      </c>
    </row>
    <row r="23" spans="1:11" ht="14.25" customHeight="1">
      <c r="A23" s="11"/>
      <c r="B23" s="125" t="s">
        <v>123</v>
      </c>
      <c r="C23" s="103"/>
      <c r="D23" s="89"/>
      <c r="E23" s="90" t="s">
        <v>22</v>
      </c>
      <c r="F23" s="90" t="s">
        <v>3</v>
      </c>
      <c r="G23" s="97">
        <f>IF(G22="","",G13*G17*G21/1.64)</f>
      </c>
      <c r="H23" s="97">
        <f>IF(H22="","",H13*H17*H21/1.64)</f>
      </c>
      <c r="I23" s="97">
        <f>IF(I22="","",I13*I17*I21/1.64)</f>
      </c>
      <c r="J23" s="97">
        <f>IF(J22="","",J13*J17*J21/1.64)</f>
      </c>
      <c r="K23" s="98">
        <f>IF(K22="","",K13*K17*K21/1.64)</f>
      </c>
    </row>
    <row r="24" spans="1:11" ht="14.25" customHeight="1">
      <c r="A24" s="11"/>
      <c r="B24" s="49" t="s">
        <v>109</v>
      </c>
      <c r="C24" s="104"/>
      <c r="D24" s="43"/>
      <c r="E24" s="3" t="s">
        <v>20</v>
      </c>
      <c r="F24" s="3" t="s">
        <v>5</v>
      </c>
      <c r="G24" s="6" t="s">
        <v>17</v>
      </c>
      <c r="H24" s="6"/>
      <c r="I24" s="6"/>
      <c r="J24" s="6"/>
      <c r="K24" s="73"/>
    </row>
    <row r="25" spans="1:11" ht="14.25" customHeight="1">
      <c r="A25" s="11"/>
      <c r="B25" s="49" t="s">
        <v>110</v>
      </c>
      <c r="C25" s="104"/>
      <c r="D25" s="43"/>
      <c r="E25" s="3" t="s">
        <v>21</v>
      </c>
      <c r="F25" s="3" t="s">
        <v>28</v>
      </c>
      <c r="G25" s="5">
        <f>IF(OR(G24="",G24=" "),"",10^(-G24/10))</f>
      </c>
      <c r="H25" s="5">
        <f>IF(OR(H24="",H24=" "),"",10^(-H24/10))</f>
      </c>
      <c r="I25" s="5">
        <f>IF(OR(I24="",I24=" "),"",10^(-I24/10))</f>
      </c>
      <c r="J25" s="5">
        <f>IF(OR(J24="",J24=" "),"",10^(-J24/10))</f>
      </c>
      <c r="K25" s="75">
        <f>IF(OR(K24="",K24=" "),"",10^(-K24/10))</f>
      </c>
    </row>
    <row r="26" spans="1:11" ht="14.25" customHeight="1">
      <c r="A26" s="11"/>
      <c r="B26" s="50" t="s">
        <v>74</v>
      </c>
      <c r="C26" s="105"/>
      <c r="D26" s="44"/>
      <c r="E26" s="4" t="s">
        <v>25</v>
      </c>
      <c r="F26" s="3" t="s">
        <v>28</v>
      </c>
      <c r="G26" s="7" t="s">
        <v>17</v>
      </c>
      <c r="H26" s="7"/>
      <c r="I26" s="7"/>
      <c r="J26" s="7"/>
      <c r="K26" s="74"/>
    </row>
    <row r="27" spans="1:11" ht="14.25" customHeight="1">
      <c r="A27" s="11"/>
      <c r="B27" s="126" t="s">
        <v>124</v>
      </c>
      <c r="C27" s="107"/>
      <c r="D27" s="46"/>
      <c r="E27" s="25" t="s">
        <v>14</v>
      </c>
      <c r="F27" s="25" t="s">
        <v>13</v>
      </c>
      <c r="G27" s="26">
        <f>IF(OR(G26="",G26=" "),"",G26*SQRT(30*G13*G17*G21*G25)/G9)</f>
      </c>
      <c r="H27" s="26">
        <f>IF(OR(H26="",H26=" "),"",H26*SQRT(30*H13*H17*H21*H25)/H9)</f>
      </c>
      <c r="I27" s="26">
        <f>IF(OR(I26="",I26=" "),"",I26*SQRT(30*I13*I17*I21*I25)/I9)</f>
      </c>
      <c r="J27" s="26">
        <f>IF(OR(J26="",J26=" "),"",J26*SQRT(30*J13*J17*J21*J25)/J9)</f>
      </c>
      <c r="K27" s="76">
        <f>IF(OR(K26="",K26=" "),"",K26*SQRT(30*K13*K17*K21*K25)/K9)</f>
      </c>
    </row>
    <row r="28" spans="1:11" ht="14.25" customHeight="1">
      <c r="A28" s="11"/>
      <c r="B28" s="49" t="s">
        <v>83</v>
      </c>
      <c r="C28" s="104"/>
      <c r="D28" s="43"/>
      <c r="E28" s="3" t="s">
        <v>76</v>
      </c>
      <c r="F28" s="3" t="s">
        <v>13</v>
      </c>
      <c r="G28" s="6"/>
      <c r="H28" s="6"/>
      <c r="I28" s="6"/>
      <c r="J28" s="6"/>
      <c r="K28" s="73"/>
    </row>
    <row r="29" spans="1:11" s="36" customFormat="1" ht="14.25" customHeight="1">
      <c r="A29" s="35"/>
      <c r="B29" s="57" t="s">
        <v>36</v>
      </c>
      <c r="C29" s="108"/>
      <c r="D29" s="48"/>
      <c r="E29" s="37" t="s">
        <v>26</v>
      </c>
      <c r="F29" s="37" t="s">
        <v>2</v>
      </c>
      <c r="G29" s="38">
        <f>IF(OR(G28="",G28=" "),"",G26*SQRT(30*G13*G17*G21*G25)/G28)</f>
      </c>
      <c r="H29" s="38">
        <f>IF(OR(H28="",H28=" "),"",H26*SQRT(30*H13*H17*H21*H25)/H28)</f>
      </c>
      <c r="I29" s="38">
        <f>IF(OR(I28="",I28=" "),"",I26*SQRT(30*I13*I17*I21*I25)/I28)</f>
      </c>
      <c r="J29" s="38">
        <f>IF(OR(J28="",J28=" "),"",J26*SQRT(30*J13*J17*J21*J25)/J28)</f>
      </c>
      <c r="K29" s="129">
        <f>IF(OR(K28="",K28=" "),"",K26*SQRT(30*K13*K17*K21*K25)/K28)</f>
      </c>
    </row>
    <row r="30" spans="1:11" ht="12.75">
      <c r="A30" s="11"/>
      <c r="B30" s="51"/>
      <c r="C30" s="51"/>
      <c r="D30" s="51"/>
      <c r="E30" s="11"/>
      <c r="F30" s="11"/>
      <c r="G30" s="15"/>
      <c r="H30" s="15"/>
      <c r="I30" s="15"/>
      <c r="J30" s="15"/>
      <c r="K30" s="11"/>
    </row>
    <row r="31" spans="1:11" ht="12.75">
      <c r="A31" s="11"/>
      <c r="B31" s="51"/>
      <c r="C31" s="51"/>
      <c r="D31" s="51"/>
      <c r="E31" s="11"/>
      <c r="F31" s="11"/>
      <c r="G31" s="15"/>
      <c r="H31" s="15"/>
      <c r="I31" s="15"/>
      <c r="J31" s="15"/>
      <c r="K31" s="11"/>
    </row>
    <row r="32" spans="1:11" ht="12.75">
      <c r="A32" s="11"/>
      <c r="B32" s="52" t="s">
        <v>111</v>
      </c>
      <c r="C32" s="52"/>
      <c r="D32" s="52"/>
      <c r="E32" s="17"/>
      <c r="F32" s="18"/>
      <c r="G32" s="19"/>
      <c r="H32" s="15"/>
      <c r="I32" s="15"/>
      <c r="J32" s="15"/>
      <c r="K32" s="11"/>
    </row>
    <row r="33" spans="1:11" ht="12.75">
      <c r="A33" s="11"/>
      <c r="B33" s="23"/>
      <c r="C33" s="23"/>
      <c r="D33" s="23"/>
      <c r="E33" s="18"/>
      <c r="F33" s="18"/>
      <c r="G33" s="19"/>
      <c r="H33" s="15"/>
      <c r="I33" s="15"/>
      <c r="J33" s="15"/>
      <c r="K33" s="11"/>
    </row>
    <row r="34" spans="1:11" s="68" customFormat="1" ht="12.75">
      <c r="A34" s="18"/>
      <c r="B34" s="23" t="s">
        <v>112</v>
      </c>
      <c r="C34" s="23"/>
      <c r="D34" s="23"/>
      <c r="E34" s="18" t="s">
        <v>113</v>
      </c>
      <c r="F34" s="18"/>
      <c r="G34" s="19"/>
      <c r="H34" s="99"/>
      <c r="I34" s="99"/>
      <c r="J34" s="99"/>
      <c r="K34" s="100"/>
    </row>
    <row r="35" spans="1:11" s="68" customFormat="1" ht="12.75">
      <c r="A35" s="18"/>
      <c r="B35" s="101" t="s">
        <v>85</v>
      </c>
      <c r="C35" s="101"/>
      <c r="D35" s="23"/>
      <c r="E35" s="120" t="s">
        <v>114</v>
      </c>
      <c r="F35" s="18"/>
      <c r="G35" s="19"/>
      <c r="H35" s="99"/>
      <c r="I35" s="99"/>
      <c r="J35" s="99"/>
      <c r="K35" s="100"/>
    </row>
    <row r="36" spans="1:11" ht="12.75">
      <c r="A36" s="11"/>
      <c r="B36" s="101" t="s">
        <v>125</v>
      </c>
      <c r="C36" s="101"/>
      <c r="D36" s="53"/>
      <c r="E36" s="121" t="s">
        <v>103</v>
      </c>
      <c r="F36" s="11"/>
      <c r="G36" s="19"/>
      <c r="H36" s="15"/>
      <c r="I36" s="15"/>
      <c r="J36" s="15"/>
      <c r="K36" s="11"/>
    </row>
    <row r="37" spans="1:11" ht="12.75">
      <c r="A37" s="11"/>
      <c r="B37" s="23"/>
      <c r="C37" s="23"/>
      <c r="D37" s="23"/>
      <c r="E37" s="21" t="s">
        <v>39</v>
      </c>
      <c r="F37" s="11"/>
      <c r="G37" s="19"/>
      <c r="H37" s="70"/>
      <c r="I37" s="77"/>
      <c r="J37" s="15"/>
      <c r="K37" s="11"/>
    </row>
    <row r="38" spans="1:11" ht="12.75">
      <c r="A38" s="11"/>
      <c r="B38" s="23"/>
      <c r="C38" s="23"/>
      <c r="D38" s="23"/>
      <c r="E38" s="70" t="s">
        <v>40</v>
      </c>
      <c r="F38" s="11"/>
      <c r="G38" s="19"/>
      <c r="H38" s="70"/>
      <c r="I38" s="77"/>
      <c r="J38" s="15"/>
      <c r="K38" s="11"/>
    </row>
    <row r="39" spans="1:11" ht="12.75">
      <c r="A39" s="11"/>
      <c r="B39" s="101" t="s">
        <v>115</v>
      </c>
      <c r="C39" s="23"/>
      <c r="D39" s="23"/>
      <c r="E39" s="70" t="s">
        <v>79</v>
      </c>
      <c r="F39" s="11"/>
      <c r="G39" s="19"/>
      <c r="H39" s="70"/>
      <c r="I39" s="70"/>
      <c r="J39" s="15"/>
      <c r="K39" s="11"/>
    </row>
    <row r="40" spans="1:11" ht="12.75">
      <c r="A40" s="11"/>
      <c r="B40" s="23" t="s">
        <v>37</v>
      </c>
      <c r="C40" s="23"/>
      <c r="D40" s="23"/>
      <c r="E40" s="21" t="s">
        <v>41</v>
      </c>
      <c r="F40" s="11"/>
      <c r="G40" s="19"/>
      <c r="H40" s="15"/>
      <c r="I40" s="15"/>
      <c r="J40" s="15"/>
      <c r="K40" s="11"/>
    </row>
    <row r="41" spans="1:11" ht="12.75">
      <c r="A41" s="11"/>
      <c r="B41" s="23" t="s">
        <v>38</v>
      </c>
      <c r="C41" s="23"/>
      <c r="D41" s="23"/>
      <c r="E41" s="21" t="s">
        <v>71</v>
      </c>
      <c r="F41" s="11"/>
      <c r="G41" s="19"/>
      <c r="H41" s="15"/>
      <c r="I41" s="15"/>
      <c r="J41" s="15"/>
      <c r="K41" s="11"/>
    </row>
    <row r="42" spans="1:11" ht="12.75">
      <c r="A42" s="11"/>
      <c r="B42" s="23" t="s">
        <v>72</v>
      </c>
      <c r="C42" s="23"/>
      <c r="D42" s="23"/>
      <c r="E42" s="21" t="s">
        <v>42</v>
      </c>
      <c r="F42" s="11"/>
      <c r="G42" s="19"/>
      <c r="H42" s="15"/>
      <c r="I42" s="15"/>
      <c r="J42" s="15"/>
      <c r="K42" s="11"/>
    </row>
    <row r="43" spans="1:11" ht="12.75">
      <c r="A43" s="11"/>
      <c r="B43" s="23" t="s">
        <v>116</v>
      </c>
      <c r="C43" s="23"/>
      <c r="D43" s="23"/>
      <c r="E43" s="130"/>
      <c r="F43" s="131"/>
      <c r="G43" s="131"/>
      <c r="H43" s="131"/>
      <c r="I43" s="131"/>
      <c r="J43" s="131"/>
      <c r="K43" s="131"/>
    </row>
    <row r="44" spans="1:11" ht="12.75">
      <c r="A44" s="11"/>
      <c r="B44" s="23"/>
      <c r="C44" s="23"/>
      <c r="D44" s="23"/>
      <c r="E44" s="130"/>
      <c r="F44" s="132"/>
      <c r="G44" s="132"/>
      <c r="H44" s="132"/>
      <c r="I44" s="132"/>
      <c r="J44" s="132"/>
      <c r="K44" s="132"/>
    </row>
    <row r="45" spans="1:11" ht="12.75">
      <c r="A45" s="11"/>
      <c r="B45" s="23" t="s">
        <v>117</v>
      </c>
      <c r="C45" s="23"/>
      <c r="D45" s="23"/>
      <c r="E45" s="130"/>
      <c r="F45" s="132"/>
      <c r="G45" s="132"/>
      <c r="H45" s="132"/>
      <c r="I45" s="132"/>
      <c r="J45" s="132"/>
      <c r="K45" s="132"/>
    </row>
    <row r="46" spans="1:11" ht="12.75">
      <c r="A46" s="11"/>
      <c r="B46" s="23"/>
      <c r="C46" s="23"/>
      <c r="D46" s="23"/>
      <c r="E46" s="130"/>
      <c r="F46" s="132"/>
      <c r="G46" s="132"/>
      <c r="H46" s="132"/>
      <c r="I46" s="132"/>
      <c r="J46" s="132"/>
      <c r="K46" s="132"/>
    </row>
    <row r="47" spans="1:11" ht="12.75">
      <c r="A47" s="11"/>
      <c r="B47" s="23" t="s">
        <v>43</v>
      </c>
      <c r="C47" s="23"/>
      <c r="D47" s="23"/>
      <c r="E47" s="18" t="s">
        <v>63</v>
      </c>
      <c r="F47" s="11"/>
      <c r="G47" s="19"/>
      <c r="H47" s="15"/>
      <c r="I47" s="15"/>
      <c r="J47" s="15"/>
      <c r="K47" s="11"/>
    </row>
    <row r="48" spans="1:11" ht="12.75">
      <c r="A48" s="11"/>
      <c r="B48" s="23" t="s">
        <v>102</v>
      </c>
      <c r="C48" s="23"/>
      <c r="D48" s="23"/>
      <c r="E48" s="21" t="s">
        <v>70</v>
      </c>
      <c r="F48" s="11"/>
      <c r="G48" s="19"/>
      <c r="H48" s="15"/>
      <c r="I48" s="15"/>
      <c r="J48" s="15"/>
      <c r="K48" s="11"/>
    </row>
    <row r="49" spans="1:11" ht="12.75">
      <c r="A49" s="11"/>
      <c r="B49" s="23" t="s">
        <v>44</v>
      </c>
      <c r="C49" s="23"/>
      <c r="D49" s="23"/>
      <c r="E49" s="18" t="s">
        <v>48</v>
      </c>
      <c r="F49" s="11"/>
      <c r="G49" s="19"/>
      <c r="H49" s="15"/>
      <c r="I49" s="15"/>
      <c r="J49" s="15"/>
      <c r="K49" s="11"/>
    </row>
    <row r="50" spans="1:11" ht="12.75">
      <c r="A50" s="11"/>
      <c r="B50" s="22" t="s">
        <v>118</v>
      </c>
      <c r="C50" s="22"/>
      <c r="D50" s="22"/>
      <c r="E50" s="18" t="s">
        <v>49</v>
      </c>
      <c r="F50" s="11"/>
      <c r="G50" s="19"/>
      <c r="H50" s="15"/>
      <c r="I50" s="15"/>
      <c r="J50" s="15"/>
      <c r="K50" s="11"/>
    </row>
    <row r="51" spans="1:11" ht="12.75">
      <c r="A51" s="11"/>
      <c r="B51" s="23" t="s">
        <v>45</v>
      </c>
      <c r="C51" s="23"/>
      <c r="D51" s="23"/>
      <c r="E51" s="18" t="s">
        <v>50</v>
      </c>
      <c r="F51" s="19"/>
      <c r="G51" s="15"/>
      <c r="H51" s="15"/>
      <c r="I51" s="15"/>
      <c r="J51" s="15"/>
      <c r="K51" s="11"/>
    </row>
    <row r="52" spans="1:11" ht="12.75">
      <c r="A52" s="11"/>
      <c r="B52" s="54" t="s">
        <v>60</v>
      </c>
      <c r="C52" s="54"/>
      <c r="D52" s="53"/>
      <c r="E52" s="21" t="s">
        <v>64</v>
      </c>
      <c r="F52" s="11"/>
      <c r="G52" s="19"/>
      <c r="H52" s="15"/>
      <c r="I52" s="15"/>
      <c r="J52" s="15"/>
      <c r="K52" s="11"/>
    </row>
    <row r="53" spans="1:11" ht="12.75">
      <c r="A53" s="11"/>
      <c r="B53" s="123" t="s">
        <v>126</v>
      </c>
      <c r="C53" s="58"/>
      <c r="D53" s="58"/>
      <c r="E53" s="18" t="s">
        <v>52</v>
      </c>
      <c r="F53" s="28"/>
      <c r="G53" s="29"/>
      <c r="H53" s="15"/>
      <c r="I53" s="15"/>
      <c r="J53" s="15"/>
      <c r="K53" s="11"/>
    </row>
    <row r="54" spans="1:11" ht="12.75">
      <c r="A54" s="11"/>
      <c r="B54" s="123" t="s">
        <v>127</v>
      </c>
      <c r="C54" s="58"/>
      <c r="D54" s="23"/>
      <c r="E54" s="18" t="s">
        <v>51</v>
      </c>
      <c r="F54" s="11"/>
      <c r="G54" s="19"/>
      <c r="H54" s="15"/>
      <c r="I54" s="15"/>
      <c r="J54" s="15"/>
      <c r="K54" s="11"/>
    </row>
    <row r="55" spans="1:11" ht="12.75">
      <c r="A55" s="11"/>
      <c r="B55" s="22" t="s">
        <v>119</v>
      </c>
      <c r="C55" s="22"/>
      <c r="D55" s="22"/>
      <c r="E55" s="23" t="s">
        <v>65</v>
      </c>
      <c r="F55" s="11"/>
      <c r="G55" s="19"/>
      <c r="H55" s="15"/>
      <c r="I55" s="15"/>
      <c r="J55" s="15"/>
      <c r="K55" s="11"/>
    </row>
    <row r="56" spans="1:11" ht="12.75">
      <c r="A56" s="11"/>
      <c r="B56" s="124" t="s">
        <v>120</v>
      </c>
      <c r="C56" s="22"/>
      <c r="D56" s="22"/>
      <c r="E56" s="21" t="s">
        <v>66</v>
      </c>
      <c r="F56" s="11"/>
      <c r="G56" s="19"/>
      <c r="H56" s="15"/>
      <c r="I56" s="15"/>
      <c r="J56" s="15"/>
      <c r="K56" s="11"/>
    </row>
    <row r="57" spans="1:11" ht="12.75">
      <c r="A57" s="11"/>
      <c r="B57" s="54" t="s">
        <v>75</v>
      </c>
      <c r="C57" s="54"/>
      <c r="D57" s="54"/>
      <c r="E57" s="21" t="s">
        <v>53</v>
      </c>
      <c r="F57" s="11"/>
      <c r="G57" s="19"/>
      <c r="H57" s="15"/>
      <c r="I57" s="15"/>
      <c r="J57" s="15"/>
      <c r="K57" s="11"/>
    </row>
    <row r="58" spans="1:11" ht="12.75">
      <c r="A58" s="11"/>
      <c r="B58" s="127" t="s">
        <v>128</v>
      </c>
      <c r="C58" s="79"/>
      <c r="D58" s="55"/>
      <c r="E58" s="34" t="s">
        <v>130</v>
      </c>
      <c r="F58" s="11"/>
      <c r="G58" s="19"/>
      <c r="H58" s="15"/>
      <c r="I58" s="15"/>
      <c r="J58" s="15"/>
      <c r="K58" s="11"/>
    </row>
    <row r="59" spans="1:12" ht="12.75">
      <c r="A59" s="11"/>
      <c r="B59" s="55"/>
      <c r="C59" s="55"/>
      <c r="D59" s="55"/>
      <c r="E59" s="34" t="s">
        <v>129</v>
      </c>
      <c r="F59" s="11"/>
      <c r="G59" s="19"/>
      <c r="H59" s="15"/>
      <c r="I59" s="15"/>
      <c r="J59" s="15"/>
      <c r="K59" s="11"/>
      <c r="L59" s="111"/>
    </row>
    <row r="60" spans="1:11" ht="12.75">
      <c r="A60" s="11"/>
      <c r="B60" s="54" t="s">
        <v>81</v>
      </c>
      <c r="C60" s="54"/>
      <c r="D60" s="54"/>
      <c r="E60" s="21" t="s">
        <v>86</v>
      </c>
      <c r="F60" s="11"/>
      <c r="G60" s="19"/>
      <c r="H60" s="15"/>
      <c r="I60" s="15"/>
      <c r="J60" s="15"/>
      <c r="K60" s="11"/>
    </row>
    <row r="61" spans="1:11" ht="12.75">
      <c r="A61" s="11"/>
      <c r="B61" s="54"/>
      <c r="C61" s="54"/>
      <c r="D61" s="54"/>
      <c r="E61" s="21" t="s">
        <v>87</v>
      </c>
      <c r="F61" s="11"/>
      <c r="G61" s="19"/>
      <c r="H61" s="15"/>
      <c r="I61" s="15"/>
      <c r="J61" s="15"/>
      <c r="K61" s="11"/>
    </row>
    <row r="62" spans="1:11" ht="12.75">
      <c r="A62" s="11"/>
      <c r="B62" s="113" t="s">
        <v>46</v>
      </c>
      <c r="C62" s="56"/>
      <c r="D62" s="56"/>
      <c r="E62" s="112" t="s">
        <v>82</v>
      </c>
      <c r="F62" s="11"/>
      <c r="G62" s="19"/>
      <c r="H62" s="15"/>
      <c r="I62" s="15"/>
      <c r="J62" s="15"/>
      <c r="K62" s="11"/>
    </row>
    <row r="63" spans="1:11" ht="12.75">
      <c r="A63" s="11"/>
      <c r="B63" s="20"/>
      <c r="C63" s="20"/>
      <c r="D63" s="20"/>
      <c r="E63" s="34" t="s">
        <v>88</v>
      </c>
      <c r="F63" s="15"/>
      <c r="G63" s="15"/>
      <c r="H63" s="15"/>
      <c r="I63" s="11"/>
      <c r="J63" s="11"/>
      <c r="K63" s="11"/>
    </row>
    <row r="64" spans="1:11" ht="12.75">
      <c r="A64" s="11"/>
      <c r="B64" s="19"/>
      <c r="C64" s="19"/>
      <c r="D64" s="19"/>
      <c r="E64" s="19"/>
      <c r="F64" s="15"/>
      <c r="G64" s="15"/>
      <c r="H64" s="15"/>
      <c r="I64" s="11"/>
      <c r="J64" s="11"/>
      <c r="K64" s="11"/>
    </row>
    <row r="65" spans="1:11" ht="12.75">
      <c r="A65" s="11" t="s">
        <v>17</v>
      </c>
      <c r="B65" s="28"/>
      <c r="C65" s="28"/>
      <c r="D65" s="28"/>
      <c r="E65" s="28"/>
      <c r="F65" s="28"/>
      <c r="G65" s="28"/>
      <c r="H65" s="30"/>
      <c r="I65" s="15"/>
      <c r="J65" s="15"/>
      <c r="K65" s="11"/>
    </row>
    <row r="66" spans="1:11" ht="15">
      <c r="A66" s="28" t="s">
        <v>17</v>
      </c>
      <c r="B66" s="24" t="s">
        <v>47</v>
      </c>
      <c r="C66" s="24"/>
      <c r="D66" s="110"/>
      <c r="E66" s="17"/>
      <c r="F66" s="18"/>
      <c r="G66" s="24" t="s">
        <v>61</v>
      </c>
      <c r="H66" s="15"/>
      <c r="I66" s="30"/>
      <c r="J66" s="30"/>
      <c r="K66" s="28"/>
    </row>
    <row r="67" spans="2:6" ht="12.75">
      <c r="B67" s="1"/>
      <c r="C67" s="1"/>
      <c r="D67" s="1"/>
      <c r="E67" s="1"/>
      <c r="F67" s="1"/>
    </row>
    <row r="68" spans="2:6" ht="12.75">
      <c r="B68" s="1"/>
      <c r="C68" s="1"/>
      <c r="D68" s="1"/>
      <c r="E68" s="1"/>
      <c r="F68" s="1"/>
    </row>
    <row r="69" ht="12.75">
      <c r="A69" s="84"/>
    </row>
    <row r="72" spans="1:2" ht="12.75">
      <c r="A72" t="s">
        <v>17</v>
      </c>
      <c r="B72" t="s">
        <v>17</v>
      </c>
    </row>
    <row r="75" ht="12.75">
      <c r="A75" s="69" t="s">
        <v>29</v>
      </c>
    </row>
  </sheetData>
  <sheetProtection password="C737" sheet="1"/>
  <mergeCells count="4">
    <mergeCell ref="E43:K43"/>
    <mergeCell ref="E44:K44"/>
    <mergeCell ref="E45:K45"/>
    <mergeCell ref="E46:K46"/>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headerFooter alignWithMargins="0">
    <oddHeader>&amp;C
&amp;RAnnexe 6</oddHeader>
    <oddFooter>&amp;LNISV2/IB/f/24.03.08/Rev.A/03.12.08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7109375" style="0" customWidth="1"/>
    <col min="5" max="7" width="9.140625" style="0" customWidth="1"/>
    <col min="8" max="10" width="9.140625" style="2" customWidth="1"/>
  </cols>
  <sheetData>
    <row r="1" spans="1:11" ht="16.5">
      <c r="A1" s="11"/>
      <c r="B1" s="47" t="s">
        <v>73</v>
      </c>
      <c r="C1" s="47"/>
      <c r="D1" s="47"/>
      <c r="E1" s="116" t="s">
        <v>138</v>
      </c>
      <c r="F1" s="10"/>
      <c r="G1" s="8"/>
      <c r="H1" s="9"/>
      <c r="I1" s="9"/>
      <c r="J1" s="9"/>
      <c r="K1" s="8"/>
    </row>
    <row r="2" spans="1:11" ht="16.5">
      <c r="A2" s="11"/>
      <c r="B2" s="12"/>
      <c r="C2" s="12"/>
      <c r="D2" s="12"/>
      <c r="E2" s="13"/>
      <c r="F2" s="14"/>
      <c r="G2" s="11"/>
      <c r="H2" s="15"/>
      <c r="I2" s="15"/>
      <c r="J2" s="15"/>
      <c r="K2" s="11"/>
    </row>
    <row r="3" spans="1:11" ht="16.5">
      <c r="A3" s="11"/>
      <c r="B3" s="16" t="s">
        <v>31</v>
      </c>
      <c r="C3" s="16"/>
      <c r="D3" s="59" t="s">
        <v>78</v>
      </c>
      <c r="E3" s="41"/>
      <c r="F3" s="24" t="s">
        <v>24</v>
      </c>
      <c r="G3" s="60" t="s">
        <v>131</v>
      </c>
      <c r="H3" s="60"/>
      <c r="I3" s="61"/>
      <c r="J3" s="60"/>
      <c r="K3" s="60"/>
    </row>
    <row r="4" spans="1:11" ht="16.5">
      <c r="A4" s="11"/>
      <c r="B4" s="16" t="s">
        <v>30</v>
      </c>
      <c r="C4" s="16"/>
      <c r="D4" s="115" t="s">
        <v>27</v>
      </c>
      <c r="E4" s="13"/>
      <c r="F4" s="39" t="s">
        <v>54</v>
      </c>
      <c r="G4" s="40"/>
      <c r="H4" s="40"/>
      <c r="I4" s="62" t="s">
        <v>68</v>
      </c>
      <c r="J4" s="40" t="s">
        <v>32</v>
      </c>
      <c r="K4" s="42"/>
    </row>
    <row r="5" spans="1:11" ht="16.5">
      <c r="A5" s="11"/>
      <c r="B5" s="16"/>
      <c r="C5" s="16"/>
      <c r="D5" s="59"/>
      <c r="E5" s="13"/>
      <c r="F5" s="39" t="s">
        <v>55</v>
      </c>
      <c r="G5" s="40"/>
      <c r="H5" s="40"/>
      <c r="I5" s="62" t="s">
        <v>68</v>
      </c>
      <c r="J5" s="40" t="s">
        <v>32</v>
      </c>
      <c r="K5" s="42"/>
    </row>
    <row r="6" spans="1:11" ht="16.5">
      <c r="A6" s="11"/>
      <c r="B6" s="16" t="s">
        <v>17</v>
      </c>
      <c r="C6" s="16"/>
      <c r="D6" s="16"/>
      <c r="E6" s="13"/>
      <c r="F6" s="14"/>
      <c r="G6" s="11"/>
      <c r="H6" s="15"/>
      <c r="I6" s="15"/>
      <c r="J6" s="15"/>
      <c r="K6" s="11"/>
    </row>
    <row r="7" spans="1:11" s="36" customFormat="1" ht="14.25" customHeight="1">
      <c r="A7" s="35"/>
      <c r="B7" s="63" t="s">
        <v>104</v>
      </c>
      <c r="C7" s="109"/>
      <c r="D7" s="64"/>
      <c r="E7" s="65" t="s">
        <v>0</v>
      </c>
      <c r="F7" s="65" t="s">
        <v>69</v>
      </c>
      <c r="G7" s="66">
        <v>7</v>
      </c>
      <c r="H7" s="67"/>
      <c r="I7" s="67"/>
      <c r="J7" s="67"/>
      <c r="K7" s="72"/>
    </row>
    <row r="8" spans="1:11" s="36" customFormat="1" ht="14.25" customHeight="1">
      <c r="A8" s="35"/>
      <c r="B8" s="85" t="s">
        <v>84</v>
      </c>
      <c r="C8" s="102"/>
      <c r="D8" s="86"/>
      <c r="E8" s="87"/>
      <c r="F8" s="87"/>
      <c r="G8" s="106">
        <v>1</v>
      </c>
      <c r="H8" s="117">
        <v>1</v>
      </c>
      <c r="I8" s="117">
        <v>1</v>
      </c>
      <c r="J8" s="117">
        <v>1</v>
      </c>
      <c r="K8" s="118">
        <v>1</v>
      </c>
    </row>
    <row r="9" spans="1:11" ht="14.25" customHeight="1">
      <c r="A9" s="11"/>
      <c r="B9" s="88" t="s">
        <v>121</v>
      </c>
      <c r="C9" s="103"/>
      <c r="D9" s="89"/>
      <c r="E9" s="90" t="s">
        <v>1</v>
      </c>
      <c r="F9" s="90" t="s">
        <v>2</v>
      </c>
      <c r="G9" s="91">
        <v>10.5</v>
      </c>
      <c r="H9" s="91">
        <v>10.5</v>
      </c>
      <c r="I9" s="91">
        <v>10.5</v>
      </c>
      <c r="J9" s="91">
        <v>10.5</v>
      </c>
      <c r="K9" s="92">
        <v>10.5</v>
      </c>
    </row>
    <row r="10" spans="1:11" ht="14.25" customHeight="1">
      <c r="A10" s="11"/>
      <c r="B10" s="88" t="s">
        <v>105</v>
      </c>
      <c r="C10" s="103"/>
      <c r="D10" s="89"/>
      <c r="E10" s="93" t="s">
        <v>12</v>
      </c>
      <c r="F10" s="90" t="s">
        <v>3</v>
      </c>
      <c r="G10" s="91">
        <v>100</v>
      </c>
      <c r="H10" s="91">
        <v>100</v>
      </c>
      <c r="I10" s="91">
        <v>100</v>
      </c>
      <c r="J10" s="91">
        <v>100</v>
      </c>
      <c r="K10" s="92">
        <v>100</v>
      </c>
    </row>
    <row r="11" spans="1:11" ht="14.25" customHeight="1">
      <c r="A11" s="11"/>
      <c r="B11" s="49" t="s">
        <v>33</v>
      </c>
      <c r="C11" s="104"/>
      <c r="D11" s="43"/>
      <c r="E11" s="4" t="s">
        <v>15</v>
      </c>
      <c r="F11" s="3" t="s">
        <v>28</v>
      </c>
      <c r="G11" s="6">
        <v>0.5</v>
      </c>
      <c r="H11" s="6">
        <v>0.5</v>
      </c>
      <c r="I11" s="6">
        <v>0.5</v>
      </c>
      <c r="J11" s="6">
        <v>0.5</v>
      </c>
      <c r="K11" s="73">
        <v>0.5</v>
      </c>
    </row>
    <row r="12" spans="1:11" ht="14.25" customHeight="1">
      <c r="A12" s="11"/>
      <c r="B12" s="49" t="s">
        <v>34</v>
      </c>
      <c r="C12" s="104"/>
      <c r="D12" s="43"/>
      <c r="E12" s="4" t="s">
        <v>16</v>
      </c>
      <c r="F12" s="3" t="s">
        <v>28</v>
      </c>
      <c r="G12" s="6">
        <v>0.4</v>
      </c>
      <c r="H12" s="6">
        <v>0.4</v>
      </c>
      <c r="I12" s="6">
        <v>0.4</v>
      </c>
      <c r="J12" s="6">
        <v>0.4</v>
      </c>
      <c r="K12" s="73">
        <v>0.4</v>
      </c>
    </row>
    <row r="13" spans="1:12" ht="14.25" customHeight="1">
      <c r="A13" s="11"/>
      <c r="B13" s="88" t="s">
        <v>62</v>
      </c>
      <c r="C13" s="103"/>
      <c r="D13" s="89"/>
      <c r="E13" s="94" t="s">
        <v>77</v>
      </c>
      <c r="F13" s="90" t="s">
        <v>3</v>
      </c>
      <c r="G13" s="95">
        <f>IF(OR(G12="",G12=" "),"",G10*G11*G12)</f>
        <v>20</v>
      </c>
      <c r="H13" s="95">
        <f>IF(OR(H12="",H12=" "),"",H10*H11*H12)</f>
        <v>20</v>
      </c>
      <c r="I13" s="95">
        <f>IF(OR(I12="",I12=" "),"",I10*I11*I12)</f>
        <v>20</v>
      </c>
      <c r="J13" s="95">
        <f>IF(OR(J12="",J12=" "),"",J10*J11*J12)</f>
        <v>20</v>
      </c>
      <c r="K13" s="96">
        <f>IF(OR(K12="",K12=" "),"",K10*K11*K12)</f>
        <v>20</v>
      </c>
      <c r="L13" s="71" t="s">
        <v>17</v>
      </c>
    </row>
    <row r="14" spans="1:11" ht="14.25" customHeight="1">
      <c r="A14" s="11"/>
      <c r="B14" s="49" t="s">
        <v>106</v>
      </c>
      <c r="C14" s="104"/>
      <c r="D14" s="43"/>
      <c r="E14" s="3" t="s">
        <v>4</v>
      </c>
      <c r="F14" s="3" t="s">
        <v>5</v>
      </c>
      <c r="G14" s="7">
        <v>0.46</v>
      </c>
      <c r="H14" s="7">
        <v>0.5</v>
      </c>
      <c r="I14" s="7">
        <v>0.66</v>
      </c>
      <c r="J14" s="7">
        <v>0.76</v>
      </c>
      <c r="K14" s="74">
        <v>0.82</v>
      </c>
    </row>
    <row r="15" spans="1:11" ht="14.25" customHeight="1">
      <c r="A15" s="11"/>
      <c r="B15" s="49" t="s">
        <v>107</v>
      </c>
      <c r="C15" s="104"/>
      <c r="D15" s="43"/>
      <c r="E15" s="3" t="s">
        <v>6</v>
      </c>
      <c r="F15" s="3" t="s">
        <v>5</v>
      </c>
      <c r="G15" s="7">
        <v>0.4</v>
      </c>
      <c r="H15" s="7">
        <v>0.4</v>
      </c>
      <c r="I15" s="7">
        <v>0.4</v>
      </c>
      <c r="J15" s="7">
        <v>0.4</v>
      </c>
      <c r="K15" s="74">
        <v>0.4</v>
      </c>
    </row>
    <row r="16" spans="1:11" ht="14.25" customHeight="1">
      <c r="A16" s="11"/>
      <c r="B16" s="50" t="s">
        <v>56</v>
      </c>
      <c r="C16" s="105"/>
      <c r="D16" s="44"/>
      <c r="E16" s="4" t="s">
        <v>7</v>
      </c>
      <c r="F16" s="3" t="s">
        <v>5</v>
      </c>
      <c r="G16" s="5">
        <f>IF(OR(G15="",G15=" "),"",G14+G15)</f>
        <v>0.8600000000000001</v>
      </c>
      <c r="H16" s="5">
        <f>IF(OR(H15="",H15=" "),"",H14+H15)</f>
        <v>0.9</v>
      </c>
      <c r="I16" s="5">
        <f>IF(OR(I15="",I15=" "),"",I14+I15)</f>
        <v>1.06</v>
      </c>
      <c r="J16" s="5">
        <f>IF(OR(J15="",J15=" "),"",J14+J15)</f>
        <v>1.1600000000000001</v>
      </c>
      <c r="K16" s="75">
        <f>IF(OR(K15="",K15=" "),"",K14+K15)</f>
        <v>1.22</v>
      </c>
    </row>
    <row r="17" spans="1:11" ht="14.25" customHeight="1">
      <c r="A17" s="11"/>
      <c r="B17" s="49" t="s">
        <v>57</v>
      </c>
      <c r="C17" s="104"/>
      <c r="D17" s="43"/>
      <c r="E17" s="3" t="s">
        <v>8</v>
      </c>
      <c r="F17" s="3" t="s">
        <v>28</v>
      </c>
      <c r="G17" s="5">
        <f>IF(G16="","",10^(-G16/10))</f>
        <v>0.8203515443298183</v>
      </c>
      <c r="H17" s="5">
        <f>IF(H16="","",10^(-H16/10))</f>
        <v>0.8128305161640992</v>
      </c>
      <c r="I17" s="5">
        <f>IF(I16="","",10^(-I16/10))</f>
        <v>0.7834296427662117</v>
      </c>
      <c r="J17" s="5">
        <f>IF(J16="","",10^(-J16/10))</f>
        <v>0.7655966069112563</v>
      </c>
      <c r="K17" s="75">
        <f>IF(K16="","",10^(-K16/10))</f>
        <v>0.7550922276654338</v>
      </c>
    </row>
    <row r="18" spans="1:11" ht="14.25" customHeight="1">
      <c r="A18" s="11"/>
      <c r="B18" s="49" t="s">
        <v>35</v>
      </c>
      <c r="C18" s="104"/>
      <c r="D18" s="43"/>
      <c r="E18" s="3" t="s">
        <v>18</v>
      </c>
      <c r="F18" s="3" t="s">
        <v>10</v>
      </c>
      <c r="G18" s="7">
        <v>0.11</v>
      </c>
      <c r="H18" s="7">
        <v>0.42</v>
      </c>
      <c r="I18" s="7">
        <v>1.18</v>
      </c>
      <c r="J18" s="7">
        <v>1.36</v>
      </c>
      <c r="K18" s="74">
        <v>1.38</v>
      </c>
    </row>
    <row r="19" spans="1:11" ht="14.25" customHeight="1">
      <c r="A19" s="11"/>
      <c r="B19" s="49" t="s">
        <v>108</v>
      </c>
      <c r="C19" s="104"/>
      <c r="D19" s="43"/>
      <c r="E19" s="3" t="s">
        <v>19</v>
      </c>
      <c r="F19" s="3" t="s">
        <v>5</v>
      </c>
      <c r="G19" s="7">
        <v>0</v>
      </c>
      <c r="H19" s="7">
        <v>0</v>
      </c>
      <c r="I19" s="7">
        <v>0</v>
      </c>
      <c r="J19" s="7">
        <v>0</v>
      </c>
      <c r="K19" s="74">
        <v>0</v>
      </c>
    </row>
    <row r="20" spans="1:11" ht="14.25" customHeight="1">
      <c r="A20" s="11"/>
      <c r="B20" s="49" t="s">
        <v>59</v>
      </c>
      <c r="C20" s="104"/>
      <c r="D20" s="43"/>
      <c r="E20" s="3" t="s">
        <v>9</v>
      </c>
      <c r="F20" s="3" t="s">
        <v>5</v>
      </c>
      <c r="G20" s="5">
        <f>IF(OR(G19="",G19=" "),"",G18-G19)</f>
        <v>0.11</v>
      </c>
      <c r="H20" s="5">
        <f>IF(OR(H19="",H19=" "),"",H18-H19)</f>
        <v>0.42</v>
      </c>
      <c r="I20" s="5">
        <f>IF(OR(I19="",I19=" "),"",I18-I19)</f>
        <v>1.18</v>
      </c>
      <c r="J20" s="5">
        <f>IF(OR(J19="",J19=" "),"",J18-J19)</f>
        <v>1.36</v>
      </c>
      <c r="K20" s="75">
        <f>IF(OR(K19="",K19=" "),"",K18-K19)</f>
        <v>1.38</v>
      </c>
    </row>
    <row r="21" spans="1:11" ht="14.25" customHeight="1">
      <c r="A21" s="11"/>
      <c r="B21" s="50" t="s">
        <v>58</v>
      </c>
      <c r="C21" s="105"/>
      <c r="D21" s="45"/>
      <c r="E21" s="4" t="s">
        <v>11</v>
      </c>
      <c r="F21" s="3" t="s">
        <v>28</v>
      </c>
      <c r="G21" s="5">
        <f>IF(G20="","",10^(G20/10))</f>
        <v>1.0256519262514077</v>
      </c>
      <c r="H21" s="5">
        <f>IF(H20="","",10^(H20/10))</f>
        <v>1.101539309541415</v>
      </c>
      <c r="I21" s="5">
        <f>IF(I20="","",10^(I20/10))</f>
        <v>1.3121998990192032</v>
      </c>
      <c r="J21" s="5">
        <f>IF(J20="","",10^(J20/10))</f>
        <v>1.3677288255958493</v>
      </c>
      <c r="K21" s="75">
        <f>IF(K20="","",10^(K20/10))</f>
        <v>1.3740419750125152</v>
      </c>
    </row>
    <row r="22" spans="1:11" ht="14.25" customHeight="1">
      <c r="A22" s="11"/>
      <c r="B22" s="122" t="s">
        <v>122</v>
      </c>
      <c r="C22" s="104"/>
      <c r="D22" s="43"/>
      <c r="E22" s="3" t="s">
        <v>23</v>
      </c>
      <c r="F22" s="3" t="s">
        <v>3</v>
      </c>
      <c r="G22" s="5">
        <f>IF(G21="","",G13*G17*G21)</f>
        <v>16.827902832903906</v>
      </c>
      <c r="H22" s="5">
        <f>IF(H21="","",H13*H17*H21)</f>
        <v>17.907295310991874</v>
      </c>
      <c r="I22" s="5">
        <f>IF(I21="","",I13*I17*I21)</f>
        <v>20.56032596252947</v>
      </c>
      <c r="J22" s="5">
        <f>IF(J21="","",J13*J17*J21)</f>
        <v>20.942570961017992</v>
      </c>
      <c r="K22" s="75">
        <f>IF(K21="","",K13*K17*K21)</f>
        <v>20.75056831636025</v>
      </c>
    </row>
    <row r="23" spans="1:11" ht="14.25" customHeight="1">
      <c r="A23" s="11"/>
      <c r="B23" s="125" t="s">
        <v>123</v>
      </c>
      <c r="C23" s="103"/>
      <c r="D23" s="89"/>
      <c r="E23" s="90" t="s">
        <v>22</v>
      </c>
      <c r="F23" s="90" t="s">
        <v>3</v>
      </c>
      <c r="G23" s="97">
        <f>IF(G22="","",G13*G17*G21/1.64)</f>
        <v>10.260916361526773</v>
      </c>
      <c r="H23" s="97">
        <f>IF(H22="","",H13*H17*H21/1.64)</f>
        <v>10.919082506702363</v>
      </c>
      <c r="I23" s="97">
        <f>IF(I22="","",I13*I17*I21/1.64)</f>
        <v>12.536784123493579</v>
      </c>
      <c r="J23" s="97">
        <f>IF(J22="","",J13*J17*J21/1.64)</f>
        <v>12.769860342084142</v>
      </c>
      <c r="K23" s="98">
        <f>IF(K22="","",K13*K17*K21/1.64)</f>
        <v>12.652785558756252</v>
      </c>
    </row>
    <row r="24" spans="1:11" ht="14.25" customHeight="1">
      <c r="A24" s="11"/>
      <c r="B24" s="49" t="s">
        <v>109</v>
      </c>
      <c r="C24" s="104"/>
      <c r="D24" s="43"/>
      <c r="E24" s="3" t="s">
        <v>20</v>
      </c>
      <c r="F24" s="3" t="s">
        <v>5</v>
      </c>
      <c r="G24" s="6">
        <v>0</v>
      </c>
      <c r="H24" s="6">
        <v>0</v>
      </c>
      <c r="I24" s="6">
        <v>0</v>
      </c>
      <c r="J24" s="6">
        <v>0</v>
      </c>
      <c r="K24" s="73">
        <v>0</v>
      </c>
    </row>
    <row r="25" spans="1:11" ht="14.25" customHeight="1">
      <c r="A25" s="11"/>
      <c r="B25" s="49" t="s">
        <v>110</v>
      </c>
      <c r="C25" s="104"/>
      <c r="D25" s="43"/>
      <c r="E25" s="3" t="s">
        <v>21</v>
      </c>
      <c r="F25" s="3" t="s">
        <v>28</v>
      </c>
      <c r="G25" s="5">
        <f>IF(OR(G24="",G24=" "),"",10^(-G24/10))</f>
        <v>1</v>
      </c>
      <c r="H25" s="5">
        <f>IF(OR(H24="",H24=" "),"",10^(-H24/10))</f>
        <v>1</v>
      </c>
      <c r="I25" s="5">
        <f>IF(OR(I24="",I24=" "),"",10^(-I24/10))</f>
        <v>1</v>
      </c>
      <c r="J25" s="5">
        <f>IF(OR(J24="",J24=" "),"",10^(-J24/10))</f>
        <v>1</v>
      </c>
      <c r="K25" s="75">
        <f>IF(OR(K24="",K24=" "),"",10^(-K24/10))</f>
        <v>1</v>
      </c>
    </row>
    <row r="26" spans="1:11" ht="14.25" customHeight="1">
      <c r="A26" s="11"/>
      <c r="B26" s="50" t="s">
        <v>74</v>
      </c>
      <c r="C26" s="105"/>
      <c r="D26" s="44"/>
      <c r="E26" s="4" t="s">
        <v>25</v>
      </c>
      <c r="F26" s="3" t="s">
        <v>28</v>
      </c>
      <c r="G26" s="7">
        <v>1.6</v>
      </c>
      <c r="H26" s="7">
        <v>1.6</v>
      </c>
      <c r="I26" s="7">
        <v>1.6</v>
      </c>
      <c r="J26" s="7">
        <v>1.6</v>
      </c>
      <c r="K26" s="74">
        <v>1.6</v>
      </c>
    </row>
    <row r="27" spans="1:11" ht="14.25" customHeight="1">
      <c r="A27" s="11"/>
      <c r="B27" s="126" t="s">
        <v>124</v>
      </c>
      <c r="C27" s="107"/>
      <c r="D27" s="46"/>
      <c r="E27" s="25" t="s">
        <v>14</v>
      </c>
      <c r="F27" s="25" t="s">
        <v>13</v>
      </c>
      <c r="G27" s="26">
        <f>IF(OR(G26="",G26=" "),"",G26*SQRT(30*G13*G17*G21*G25)/G9)</f>
        <v>3.4237836114881683</v>
      </c>
      <c r="H27" s="26">
        <f>IF(OR(H26="",H26=" "),"",H26*SQRT(30*H13*H17*H21*H25)/H9)</f>
        <v>3.5318830034373807</v>
      </c>
      <c r="I27" s="26">
        <f>IF(OR(I26="",I26=" "),"",I26*SQRT(30*I13*I17*I21*I25)/I9)</f>
        <v>3.784480822023733</v>
      </c>
      <c r="J27" s="26">
        <f>IF(OR(J26="",J26=" "),"",J26*SQRT(30*J13*J17*J21*J25)/J9)</f>
        <v>3.8194981919293154</v>
      </c>
      <c r="K27" s="76">
        <f>IF(OR(K26="",K26=" "),"",K26*SQRT(30*K13*K17*K21*K25)/K9)</f>
        <v>3.8019491918108024</v>
      </c>
    </row>
    <row r="28" spans="1:11" ht="14.25" customHeight="1">
      <c r="A28" s="11"/>
      <c r="B28" s="49" t="s">
        <v>83</v>
      </c>
      <c r="C28" s="104"/>
      <c r="D28" s="43"/>
      <c r="E28" s="3" t="s">
        <v>76</v>
      </c>
      <c r="F28" s="3" t="s">
        <v>13</v>
      </c>
      <c r="G28" s="6">
        <v>32.4</v>
      </c>
      <c r="H28" s="6">
        <v>28</v>
      </c>
      <c r="I28" s="6">
        <v>28</v>
      </c>
      <c r="J28" s="6">
        <v>28</v>
      </c>
      <c r="K28" s="73">
        <v>28</v>
      </c>
    </row>
    <row r="29" spans="1:11" s="36" customFormat="1" ht="14.25" customHeight="1">
      <c r="A29" s="35"/>
      <c r="B29" s="57" t="s">
        <v>36</v>
      </c>
      <c r="C29" s="108"/>
      <c r="D29" s="48"/>
      <c r="E29" s="37" t="s">
        <v>26</v>
      </c>
      <c r="F29" s="37" t="s">
        <v>2</v>
      </c>
      <c r="G29" s="38">
        <f>IF(OR(G28="",G28=" "),"",G26*SQRT(30*G13*G17*G21*G25)/G28)</f>
        <v>1.1095595037230177</v>
      </c>
      <c r="H29" s="38">
        <f>IF(OR(H28="",H28=" "),"",H26*SQRT(30*H13*H17*H21*H25)/H28)</f>
        <v>1.3244561262890178</v>
      </c>
      <c r="I29" s="38">
        <f>IF(OR(I28="",I28=" "),"",I26*SQRT(30*I13*I17*I21*I25)/I28)</f>
        <v>1.4191803082588998</v>
      </c>
      <c r="J29" s="38">
        <f>IF(OR(J28="",J28=" "),"",J26*SQRT(30*J13*J17*J21*J25)/J28)</f>
        <v>1.4323118219734934</v>
      </c>
      <c r="K29" s="129">
        <f>IF(OR(K28="",K28=" "),"",K26*SQRT(30*K13*K17*K21*K25)/K28)</f>
        <v>1.425730946929051</v>
      </c>
    </row>
    <row r="30" spans="1:11" ht="12.75">
      <c r="A30" s="11"/>
      <c r="B30" s="51"/>
      <c r="C30" s="51"/>
      <c r="D30" s="51"/>
      <c r="E30" s="11"/>
      <c r="F30" s="11"/>
      <c r="G30" s="15"/>
      <c r="H30" s="15"/>
      <c r="I30" s="15"/>
      <c r="J30" s="15"/>
      <c r="K30" s="11"/>
    </row>
    <row r="31" spans="1:11" ht="12.75">
      <c r="A31" s="11"/>
      <c r="B31" s="51"/>
      <c r="C31" s="51"/>
      <c r="D31" s="51"/>
      <c r="E31" s="11"/>
      <c r="F31" s="11"/>
      <c r="G31" s="15"/>
      <c r="H31" s="15"/>
      <c r="I31" s="15"/>
      <c r="J31" s="15"/>
      <c r="K31" s="11"/>
    </row>
    <row r="32" spans="1:11" ht="12.75">
      <c r="A32" s="11"/>
      <c r="B32" s="52" t="s">
        <v>111</v>
      </c>
      <c r="C32" s="52"/>
      <c r="D32" s="52"/>
      <c r="E32" s="17"/>
      <c r="F32" s="18"/>
      <c r="G32" s="19"/>
      <c r="H32" s="15"/>
      <c r="I32" s="15"/>
      <c r="J32" s="15"/>
      <c r="K32" s="11"/>
    </row>
    <row r="33" spans="1:11" ht="12.75">
      <c r="A33" s="11"/>
      <c r="B33" s="23"/>
      <c r="C33" s="23"/>
      <c r="D33" s="23"/>
      <c r="E33" s="18"/>
      <c r="F33" s="18"/>
      <c r="G33" s="19"/>
      <c r="H33" s="15"/>
      <c r="I33" s="15"/>
      <c r="J33" s="15"/>
      <c r="K33" s="11"/>
    </row>
    <row r="34" spans="1:11" s="68" customFormat="1" ht="12.75">
      <c r="A34" s="18"/>
      <c r="B34" s="23" t="s">
        <v>112</v>
      </c>
      <c r="C34" s="23"/>
      <c r="D34" s="23"/>
      <c r="E34" s="18" t="s">
        <v>113</v>
      </c>
      <c r="F34" s="18"/>
      <c r="G34" s="19"/>
      <c r="H34" s="114"/>
      <c r="I34" s="114"/>
      <c r="J34" s="114"/>
      <c r="K34" s="18"/>
    </row>
    <row r="35" spans="1:11" s="68" customFormat="1" ht="12.75">
      <c r="A35" s="18"/>
      <c r="B35" s="101" t="s">
        <v>85</v>
      </c>
      <c r="C35" s="101"/>
      <c r="D35" s="23"/>
      <c r="E35" s="120" t="s">
        <v>114</v>
      </c>
      <c r="F35" s="18"/>
      <c r="G35" s="19"/>
      <c r="H35" s="114"/>
      <c r="I35" s="114"/>
      <c r="J35" s="114"/>
      <c r="K35" s="18"/>
    </row>
    <row r="36" spans="1:11" ht="12.75">
      <c r="A36" s="11"/>
      <c r="B36" s="101" t="s">
        <v>125</v>
      </c>
      <c r="C36" s="101"/>
      <c r="D36" s="53"/>
      <c r="E36" s="121" t="s">
        <v>103</v>
      </c>
      <c r="F36" s="11"/>
      <c r="G36" s="19"/>
      <c r="H36" s="15"/>
      <c r="I36" s="15"/>
      <c r="J36" s="15"/>
      <c r="K36" s="11"/>
    </row>
    <row r="37" spans="1:11" ht="12.75">
      <c r="A37" s="11"/>
      <c r="B37" s="23"/>
      <c r="C37" s="23"/>
      <c r="D37" s="23"/>
      <c r="E37" s="21" t="s">
        <v>39</v>
      </c>
      <c r="F37" s="11"/>
      <c r="G37" s="19"/>
      <c r="H37" s="70"/>
      <c r="I37" s="77" t="s">
        <v>67</v>
      </c>
      <c r="J37" s="15"/>
      <c r="K37" s="11"/>
    </row>
    <row r="38" spans="1:11" ht="12.75">
      <c r="A38" s="11"/>
      <c r="B38" s="23"/>
      <c r="C38" s="23"/>
      <c r="D38" s="23"/>
      <c r="E38" s="70" t="s">
        <v>40</v>
      </c>
      <c r="F38" s="11"/>
      <c r="G38" s="19"/>
      <c r="H38" s="70"/>
      <c r="I38" s="77" t="s">
        <v>68</v>
      </c>
      <c r="J38" s="15"/>
      <c r="K38" s="11"/>
    </row>
    <row r="39" spans="1:11" ht="12.75">
      <c r="A39" s="11"/>
      <c r="B39" s="101" t="s">
        <v>115</v>
      </c>
      <c r="C39" s="23"/>
      <c r="D39" s="23"/>
      <c r="E39" s="70" t="s">
        <v>79</v>
      </c>
      <c r="F39" s="11"/>
      <c r="G39" s="19"/>
      <c r="H39" s="70"/>
      <c r="I39" s="70"/>
      <c r="J39" s="15"/>
      <c r="K39" s="11"/>
    </row>
    <row r="40" spans="1:11" ht="12.75">
      <c r="A40" s="11"/>
      <c r="B40" s="23" t="s">
        <v>37</v>
      </c>
      <c r="C40" s="23"/>
      <c r="D40" s="23"/>
      <c r="E40" s="21" t="s">
        <v>41</v>
      </c>
      <c r="F40" s="11"/>
      <c r="G40" s="19"/>
      <c r="H40" s="15"/>
      <c r="I40" s="15"/>
      <c r="J40" s="15"/>
      <c r="K40" s="11"/>
    </row>
    <row r="41" spans="1:11" ht="12.75">
      <c r="A41" s="11"/>
      <c r="B41" s="23" t="s">
        <v>38</v>
      </c>
      <c r="C41" s="23"/>
      <c r="D41" s="23"/>
      <c r="E41" s="21" t="s">
        <v>71</v>
      </c>
      <c r="F41" s="11"/>
      <c r="G41" s="19"/>
      <c r="H41" s="15"/>
      <c r="I41" s="15"/>
      <c r="J41" s="15"/>
      <c r="K41" s="11"/>
    </row>
    <row r="42" spans="1:11" ht="12.75">
      <c r="A42" s="11"/>
      <c r="B42" s="23" t="s">
        <v>72</v>
      </c>
      <c r="C42" s="23"/>
      <c r="D42" s="23"/>
      <c r="E42" s="21" t="s">
        <v>42</v>
      </c>
      <c r="F42" s="11"/>
      <c r="G42" s="19"/>
      <c r="H42" s="15"/>
      <c r="I42" s="15"/>
      <c r="J42" s="15"/>
      <c r="K42" s="11"/>
    </row>
    <row r="43" spans="1:11" ht="12.75">
      <c r="A43" s="11"/>
      <c r="B43" s="23" t="s">
        <v>116</v>
      </c>
      <c r="C43" s="23"/>
      <c r="D43" s="23"/>
      <c r="E43" s="130" t="s">
        <v>80</v>
      </c>
      <c r="F43" s="131"/>
      <c r="G43" s="131"/>
      <c r="H43" s="131"/>
      <c r="I43" s="131"/>
      <c r="J43" s="131"/>
      <c r="K43" s="131"/>
    </row>
    <row r="44" spans="1:11" ht="12.75">
      <c r="A44" s="11"/>
      <c r="B44" s="23"/>
      <c r="C44" s="23"/>
      <c r="D44" s="23"/>
      <c r="E44" s="130"/>
      <c r="F44" s="132"/>
      <c r="G44" s="132"/>
      <c r="H44" s="132"/>
      <c r="I44" s="132"/>
      <c r="J44" s="132"/>
      <c r="K44" s="132"/>
    </row>
    <row r="45" spans="1:11" ht="12.75">
      <c r="A45" s="11"/>
      <c r="B45" s="23" t="s">
        <v>117</v>
      </c>
      <c r="C45" s="23"/>
      <c r="D45" s="23"/>
      <c r="E45" s="130" t="s">
        <v>132</v>
      </c>
      <c r="F45" s="132"/>
      <c r="G45" s="132"/>
      <c r="H45" s="132"/>
      <c r="I45" s="132"/>
      <c r="J45" s="132"/>
      <c r="K45" s="132"/>
    </row>
    <row r="46" spans="1:11" ht="12.75">
      <c r="A46" s="11"/>
      <c r="B46" s="23"/>
      <c r="C46" s="23"/>
      <c r="D46" s="23"/>
      <c r="E46" s="130"/>
      <c r="F46" s="132"/>
      <c r="G46" s="132"/>
      <c r="H46" s="132"/>
      <c r="I46" s="132"/>
      <c r="J46" s="132"/>
      <c r="K46" s="132"/>
    </row>
    <row r="47" spans="1:11" ht="12.75">
      <c r="A47" s="11"/>
      <c r="B47" s="23" t="s">
        <v>43</v>
      </c>
      <c r="C47" s="23"/>
      <c r="D47" s="23"/>
      <c r="E47" s="18" t="s">
        <v>63</v>
      </c>
      <c r="F47" s="11"/>
      <c r="G47" s="19"/>
      <c r="H47" s="15"/>
      <c r="I47" s="15"/>
      <c r="J47" s="15"/>
      <c r="K47" s="11"/>
    </row>
    <row r="48" spans="1:11" ht="12.75">
      <c r="A48" s="11"/>
      <c r="B48" s="23" t="s">
        <v>102</v>
      </c>
      <c r="C48" s="23"/>
      <c r="D48" s="23"/>
      <c r="E48" s="21" t="s">
        <v>70</v>
      </c>
      <c r="F48" s="11"/>
      <c r="G48" s="19"/>
      <c r="H48" s="15"/>
      <c r="I48" s="15"/>
      <c r="J48" s="15"/>
      <c r="K48" s="11"/>
    </row>
    <row r="49" spans="1:11" ht="12.75">
      <c r="A49" s="11"/>
      <c r="B49" s="23" t="s">
        <v>44</v>
      </c>
      <c r="C49" s="23"/>
      <c r="D49" s="23"/>
      <c r="E49" s="18" t="s">
        <v>48</v>
      </c>
      <c r="F49" s="11"/>
      <c r="G49" s="19"/>
      <c r="H49" s="15"/>
      <c r="I49" s="15"/>
      <c r="J49" s="15"/>
      <c r="K49" s="11"/>
    </row>
    <row r="50" spans="1:11" ht="12.75">
      <c r="A50" s="11"/>
      <c r="B50" s="22" t="s">
        <v>118</v>
      </c>
      <c r="C50" s="22"/>
      <c r="D50" s="22"/>
      <c r="E50" s="18" t="s">
        <v>49</v>
      </c>
      <c r="F50" s="11"/>
      <c r="G50" s="19"/>
      <c r="H50" s="15"/>
      <c r="I50" s="15"/>
      <c r="J50" s="15"/>
      <c r="K50" s="11"/>
    </row>
    <row r="51" spans="1:11" ht="12.75">
      <c r="A51" s="11"/>
      <c r="B51" s="23" t="s">
        <v>45</v>
      </c>
      <c r="C51" s="23"/>
      <c r="D51" s="23"/>
      <c r="E51" s="18" t="s">
        <v>50</v>
      </c>
      <c r="F51" s="19"/>
      <c r="G51" s="15"/>
      <c r="H51" s="15"/>
      <c r="I51" s="15"/>
      <c r="J51" s="15"/>
      <c r="K51" s="11"/>
    </row>
    <row r="52" spans="1:11" ht="12.75">
      <c r="A52" s="11"/>
      <c r="B52" s="54" t="s">
        <v>60</v>
      </c>
      <c r="C52" s="54"/>
      <c r="D52" s="53"/>
      <c r="E52" s="21" t="s">
        <v>64</v>
      </c>
      <c r="F52" s="11"/>
      <c r="G52" s="19"/>
      <c r="H52" s="15"/>
      <c r="I52" s="15"/>
      <c r="J52" s="15"/>
      <c r="K52" s="11"/>
    </row>
    <row r="53" spans="1:11" ht="12.75">
      <c r="A53" s="11"/>
      <c r="B53" s="123" t="s">
        <v>126</v>
      </c>
      <c r="C53" s="58"/>
      <c r="D53" s="58"/>
      <c r="E53" s="18" t="s">
        <v>52</v>
      </c>
      <c r="F53" s="28"/>
      <c r="G53" s="29"/>
      <c r="H53" s="15"/>
      <c r="I53" s="15"/>
      <c r="J53" s="15"/>
      <c r="K53" s="11"/>
    </row>
    <row r="54" spans="1:11" ht="12.75">
      <c r="A54" s="11"/>
      <c r="B54" s="123" t="s">
        <v>127</v>
      </c>
      <c r="C54" s="58"/>
      <c r="D54" s="23"/>
      <c r="E54" s="18" t="s">
        <v>51</v>
      </c>
      <c r="F54" s="11"/>
      <c r="G54" s="19"/>
      <c r="H54" s="15"/>
      <c r="I54" s="15"/>
      <c r="J54" s="15"/>
      <c r="K54" s="11"/>
    </row>
    <row r="55" spans="1:11" ht="12.75">
      <c r="A55" s="11"/>
      <c r="B55" s="22" t="s">
        <v>119</v>
      </c>
      <c r="C55" s="22"/>
      <c r="D55" s="22"/>
      <c r="E55" s="23" t="s">
        <v>65</v>
      </c>
      <c r="F55" s="11"/>
      <c r="G55" s="19"/>
      <c r="H55" s="15"/>
      <c r="I55" s="15"/>
      <c r="J55" s="15"/>
      <c r="K55" s="11"/>
    </row>
    <row r="56" spans="1:11" ht="12.75">
      <c r="A56" s="11"/>
      <c r="B56" s="124" t="s">
        <v>120</v>
      </c>
      <c r="C56" s="22"/>
      <c r="D56" s="22"/>
      <c r="E56" s="21" t="s">
        <v>66</v>
      </c>
      <c r="F56" s="11"/>
      <c r="G56" s="19"/>
      <c r="H56" s="15"/>
      <c r="I56" s="15"/>
      <c r="J56" s="15"/>
      <c r="K56" s="11"/>
    </row>
    <row r="57" spans="1:11" ht="12.75">
      <c r="A57" s="11"/>
      <c r="B57" s="54" t="s">
        <v>75</v>
      </c>
      <c r="C57" s="54"/>
      <c r="D57" s="54"/>
      <c r="E57" s="21" t="s">
        <v>53</v>
      </c>
      <c r="F57" s="11"/>
      <c r="G57" s="19"/>
      <c r="H57" s="15"/>
      <c r="I57" s="15"/>
      <c r="J57" s="15"/>
      <c r="K57" s="11"/>
    </row>
    <row r="58" spans="1:11" ht="12.75">
      <c r="A58" s="11"/>
      <c r="B58" s="127" t="s">
        <v>128</v>
      </c>
      <c r="C58" s="79"/>
      <c r="D58" s="55"/>
      <c r="E58" s="34" t="s">
        <v>130</v>
      </c>
      <c r="F58" s="11"/>
      <c r="G58" s="19"/>
      <c r="H58" s="15"/>
      <c r="I58" s="15"/>
      <c r="J58" s="15"/>
      <c r="K58" s="11"/>
    </row>
    <row r="59" spans="1:12" ht="12.75">
      <c r="A59" s="11"/>
      <c r="B59" s="55"/>
      <c r="C59" s="55"/>
      <c r="D59" s="55"/>
      <c r="E59" s="34" t="s">
        <v>129</v>
      </c>
      <c r="F59" s="11"/>
      <c r="G59" s="19"/>
      <c r="H59" s="15"/>
      <c r="I59" s="15"/>
      <c r="J59" s="15"/>
      <c r="K59" s="11"/>
      <c r="L59" s="111"/>
    </row>
    <row r="60" spans="1:11" ht="12.75">
      <c r="A60" s="11"/>
      <c r="B60" s="54" t="s">
        <v>81</v>
      </c>
      <c r="C60" s="54"/>
      <c r="D60" s="54"/>
      <c r="E60" s="21" t="s">
        <v>86</v>
      </c>
      <c r="F60" s="11"/>
      <c r="G60" s="19"/>
      <c r="H60" s="15"/>
      <c r="I60" s="15"/>
      <c r="J60" s="15"/>
      <c r="K60" s="11"/>
    </row>
    <row r="61" spans="1:11" ht="12.75">
      <c r="A61" s="11"/>
      <c r="B61" s="54"/>
      <c r="C61" s="54"/>
      <c r="D61" s="54"/>
      <c r="E61" s="21" t="s">
        <v>87</v>
      </c>
      <c r="F61" s="11"/>
      <c r="G61" s="19"/>
      <c r="H61" s="15"/>
      <c r="I61" s="15"/>
      <c r="J61" s="15"/>
      <c r="K61" s="11"/>
    </row>
    <row r="62" spans="1:11" ht="12.75">
      <c r="A62" s="11"/>
      <c r="B62" s="113" t="s">
        <v>46</v>
      </c>
      <c r="C62" s="56"/>
      <c r="D62" s="56"/>
      <c r="E62" s="112" t="s">
        <v>82</v>
      </c>
      <c r="F62" s="11"/>
      <c r="G62" s="19"/>
      <c r="H62" s="15"/>
      <c r="I62" s="15"/>
      <c r="J62" s="15"/>
      <c r="K62" s="11"/>
    </row>
    <row r="63" spans="1:11" ht="12.75">
      <c r="A63" s="11"/>
      <c r="B63" s="20"/>
      <c r="C63" s="20"/>
      <c r="D63" s="20"/>
      <c r="E63" s="34" t="s">
        <v>88</v>
      </c>
      <c r="F63" s="15"/>
      <c r="G63" s="15"/>
      <c r="H63" s="15"/>
      <c r="I63" s="11"/>
      <c r="J63" s="11"/>
      <c r="K63" s="11"/>
    </row>
    <row r="64" spans="1:11" ht="12.75">
      <c r="A64" s="11"/>
      <c r="B64" s="19"/>
      <c r="C64" s="19"/>
      <c r="D64" s="19"/>
      <c r="E64" s="19"/>
      <c r="F64" s="15"/>
      <c r="G64" s="15"/>
      <c r="H64" s="15"/>
      <c r="I64" s="11"/>
      <c r="J64" s="11"/>
      <c r="K64" s="11"/>
    </row>
    <row r="65" spans="1:11" ht="12.75">
      <c r="A65" s="11" t="s">
        <v>17</v>
      </c>
      <c r="B65" s="28"/>
      <c r="C65" s="28"/>
      <c r="D65" s="28"/>
      <c r="E65" s="28"/>
      <c r="F65" s="28"/>
      <c r="G65" s="28"/>
      <c r="H65" s="30"/>
      <c r="I65" s="15"/>
      <c r="J65" s="15"/>
      <c r="K65" s="11"/>
    </row>
    <row r="66" spans="1:11" ht="15">
      <c r="A66" s="28" t="s">
        <v>17</v>
      </c>
      <c r="B66" s="24" t="s">
        <v>47</v>
      </c>
      <c r="C66" s="24"/>
      <c r="D66" s="128"/>
      <c r="E66" s="17"/>
      <c r="F66" s="18"/>
      <c r="G66" s="24" t="s">
        <v>61</v>
      </c>
      <c r="H66" s="15"/>
      <c r="I66" s="30"/>
      <c r="J66" s="30"/>
      <c r="K66" s="28"/>
    </row>
    <row r="67" spans="2:6" ht="12.75">
      <c r="B67" s="1"/>
      <c r="C67" s="1"/>
      <c r="D67" s="1"/>
      <c r="E67" s="1"/>
      <c r="F67" s="1"/>
    </row>
    <row r="68" spans="2:6" ht="12.75">
      <c r="B68" s="1"/>
      <c r="C68" s="1"/>
      <c r="D68" s="1"/>
      <c r="E68" s="1"/>
      <c r="F68" s="1"/>
    </row>
    <row r="69" ht="12.75">
      <c r="A69" s="84"/>
    </row>
    <row r="72" spans="1:2" ht="12.75">
      <c r="A72" t="s">
        <v>17</v>
      </c>
      <c r="B72" t="s">
        <v>17</v>
      </c>
    </row>
    <row r="75" ht="12.75">
      <c r="A75" s="69" t="s">
        <v>29</v>
      </c>
    </row>
  </sheetData>
  <sheetProtection password="C737" sheet="1"/>
  <mergeCells count="4">
    <mergeCell ref="E43:K43"/>
    <mergeCell ref="E44:K44"/>
    <mergeCell ref="E45:K45"/>
    <mergeCell ref="E46:K46"/>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headerFooter alignWithMargins="0">
    <oddHeader>&amp;RAnnexe 6</oddHeader>
    <oddFooter>&amp;LNISV2/IB/f/24.03.08/Rev.A/03.12.08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A1" sqref="A1"/>
    </sheetView>
  </sheetViews>
  <sheetFormatPr defaultColWidth="100.7109375" defaultRowHeight="12.75"/>
  <cols>
    <col min="1" max="1" width="80.7109375" style="0" customWidth="1"/>
  </cols>
  <sheetData>
    <row r="1" s="31" customFormat="1" ht="36">
      <c r="A1" s="82" t="s">
        <v>89</v>
      </c>
    </row>
    <row r="2" spans="1:8" s="31" customFormat="1" ht="17.25">
      <c r="A2" s="80"/>
      <c r="B2" s="32"/>
      <c r="C2" s="32"/>
      <c r="D2" s="32"/>
      <c r="E2" s="32"/>
      <c r="F2" s="32"/>
      <c r="G2" s="32"/>
      <c r="H2" s="32"/>
    </row>
    <row r="3" spans="1:8" s="31" customFormat="1" ht="30">
      <c r="A3" s="81" t="s">
        <v>90</v>
      </c>
      <c r="B3" s="32"/>
      <c r="C3" s="32"/>
      <c r="D3" s="32"/>
      <c r="E3" s="32"/>
      <c r="F3" s="32"/>
      <c r="G3" s="32"/>
      <c r="H3" s="32"/>
    </row>
    <row r="4" spans="1:8" s="31" customFormat="1" ht="15">
      <c r="A4" s="81"/>
      <c r="B4" s="32"/>
      <c r="C4" s="32"/>
      <c r="D4" s="32"/>
      <c r="E4" s="32"/>
      <c r="F4" s="32"/>
      <c r="G4" s="32"/>
      <c r="H4" s="32"/>
    </row>
    <row r="5" spans="1:8" s="31" customFormat="1" ht="30">
      <c r="A5" s="81" t="s">
        <v>91</v>
      </c>
      <c r="B5" s="32"/>
      <c r="C5" s="32"/>
      <c r="D5" s="32"/>
      <c r="E5" s="32"/>
      <c r="F5" s="32"/>
      <c r="G5" s="32"/>
      <c r="H5" s="32"/>
    </row>
    <row r="6" spans="1:8" s="31" customFormat="1" ht="15">
      <c r="A6" s="81"/>
      <c r="B6" s="32"/>
      <c r="C6" s="32"/>
      <c r="D6" s="32"/>
      <c r="E6" s="32"/>
      <c r="F6" s="32"/>
      <c r="G6" s="32"/>
      <c r="H6" s="32"/>
    </row>
    <row r="7" spans="1:8" s="31" customFormat="1" ht="60.75" customHeight="1">
      <c r="A7" s="81" t="s">
        <v>139</v>
      </c>
      <c r="B7" s="32"/>
      <c r="C7" s="32"/>
      <c r="D7" s="32"/>
      <c r="E7" s="32"/>
      <c r="F7" s="32"/>
      <c r="G7" s="32"/>
      <c r="H7" s="32"/>
    </row>
    <row r="8" spans="1:8" s="31" customFormat="1" ht="15">
      <c r="A8" s="81"/>
      <c r="B8" s="32"/>
      <c r="C8" s="32"/>
      <c r="D8" s="32"/>
      <c r="E8" s="32"/>
      <c r="F8" s="32"/>
      <c r="G8" s="32"/>
      <c r="H8" s="32"/>
    </row>
    <row r="9" spans="1:8" s="31" customFormat="1" ht="64.5" customHeight="1">
      <c r="A9" s="81" t="s">
        <v>92</v>
      </c>
      <c r="B9" s="32"/>
      <c r="C9" s="32"/>
      <c r="D9" s="32"/>
      <c r="E9" s="32"/>
      <c r="F9" s="32"/>
      <c r="G9" s="32"/>
      <c r="H9" s="32"/>
    </row>
    <row r="10" spans="1:8" s="31" customFormat="1" ht="15">
      <c r="A10" s="81"/>
      <c r="B10" s="32"/>
      <c r="C10" s="32"/>
      <c r="D10" s="32"/>
      <c r="E10" s="32"/>
      <c r="F10" s="32"/>
      <c r="G10" s="32"/>
      <c r="H10" s="32"/>
    </row>
    <row r="11" spans="1:8" s="31" customFormat="1" ht="49.5">
      <c r="A11" s="81" t="s">
        <v>136</v>
      </c>
      <c r="B11" s="32"/>
      <c r="C11" s="32"/>
      <c r="D11" s="32"/>
      <c r="E11" s="32"/>
      <c r="F11" s="32"/>
      <c r="G11" s="32"/>
      <c r="H11" s="32"/>
    </row>
    <row r="12" spans="1:8" s="31" customFormat="1" ht="15">
      <c r="A12" s="81"/>
      <c r="B12" s="32"/>
      <c r="C12" s="32"/>
      <c r="D12" s="32"/>
      <c r="E12" s="32"/>
      <c r="F12" s="32"/>
      <c r="G12" s="32"/>
      <c r="H12" s="32"/>
    </row>
    <row r="13" spans="1:8" s="31" customFormat="1" ht="45">
      <c r="A13" s="81" t="s">
        <v>137</v>
      </c>
      <c r="B13" s="32"/>
      <c r="C13" s="32"/>
      <c r="D13" s="32"/>
      <c r="E13" s="32"/>
      <c r="F13" s="32"/>
      <c r="G13" s="32"/>
      <c r="H13" s="32"/>
    </row>
    <row r="14" spans="1:8" s="31" customFormat="1" ht="15">
      <c r="A14" s="81"/>
      <c r="B14" s="32"/>
      <c r="C14" s="32"/>
      <c r="D14" s="32"/>
      <c r="E14" s="32"/>
      <c r="F14" s="32"/>
      <c r="G14" s="32"/>
      <c r="H14" s="32"/>
    </row>
    <row r="15" spans="1:8" s="31" customFormat="1" ht="105">
      <c r="A15" s="81" t="s">
        <v>101</v>
      </c>
      <c r="B15" s="32"/>
      <c r="C15" s="32"/>
      <c r="D15" s="32"/>
      <c r="E15" s="32"/>
      <c r="F15" s="32"/>
      <c r="G15" s="32"/>
      <c r="H15" s="32"/>
    </row>
    <row r="16" spans="1:8" s="31" customFormat="1" ht="15">
      <c r="A16" s="81"/>
      <c r="B16" s="32"/>
      <c r="C16" s="32"/>
      <c r="D16" s="32"/>
      <c r="E16" s="32"/>
      <c r="F16" s="32"/>
      <c r="G16" s="32"/>
      <c r="H16" s="32"/>
    </row>
    <row r="17" spans="1:8" s="31" customFormat="1" ht="15">
      <c r="A17" s="81" t="s">
        <v>93</v>
      </c>
      <c r="B17" s="32"/>
      <c r="C17" s="32"/>
      <c r="D17" s="32"/>
      <c r="E17" s="32"/>
      <c r="F17" s="32"/>
      <c r="G17" s="32"/>
      <c r="H17" s="32"/>
    </row>
    <row r="18" spans="1:8" s="31" customFormat="1" ht="15">
      <c r="A18" s="81" t="s">
        <v>94</v>
      </c>
      <c r="B18" s="32"/>
      <c r="C18" s="32"/>
      <c r="D18" s="32"/>
      <c r="E18" s="32"/>
      <c r="F18" s="32"/>
      <c r="G18" s="32"/>
      <c r="H18" s="32"/>
    </row>
    <row r="19" spans="1:8" s="31" customFormat="1" ht="15">
      <c r="A19" s="81" t="s">
        <v>95</v>
      </c>
      <c r="B19" s="32"/>
      <c r="C19" s="32"/>
      <c r="D19" s="32"/>
      <c r="E19" s="32"/>
      <c r="F19" s="32"/>
      <c r="G19" s="32"/>
      <c r="H19" s="32"/>
    </row>
    <row r="20" spans="1:8" s="31" customFormat="1" ht="15">
      <c r="A20" s="81" t="s">
        <v>96</v>
      </c>
      <c r="B20" s="32"/>
      <c r="C20" s="32"/>
      <c r="D20" s="32"/>
      <c r="E20" s="32"/>
      <c r="F20" s="32"/>
      <c r="G20" s="32"/>
      <c r="H20" s="32"/>
    </row>
    <row r="21" spans="1:8" s="31" customFormat="1" ht="15">
      <c r="A21" s="119" t="s">
        <v>97</v>
      </c>
      <c r="B21" s="32"/>
      <c r="C21" s="32"/>
      <c r="D21" s="32"/>
      <c r="E21" s="32"/>
      <c r="F21" s="32"/>
      <c r="G21" s="32"/>
      <c r="H21" s="32"/>
    </row>
    <row r="22" spans="1:8" s="31" customFormat="1" ht="15">
      <c r="A22" s="81" t="s">
        <v>17</v>
      </c>
      <c r="B22" s="32"/>
      <c r="C22" s="32"/>
      <c r="D22" s="32"/>
      <c r="E22" s="32"/>
      <c r="F22" s="32"/>
      <c r="G22" s="32"/>
      <c r="H22" s="32"/>
    </row>
    <row r="23" spans="1:8" s="31" customFormat="1" ht="15">
      <c r="A23" s="81" t="s">
        <v>98</v>
      </c>
      <c r="B23" s="32"/>
      <c r="C23" s="32"/>
      <c r="D23" s="32"/>
      <c r="E23" s="32"/>
      <c r="F23" s="32"/>
      <c r="G23" s="32"/>
      <c r="H23" s="32"/>
    </row>
    <row r="24" spans="1:8" s="31" customFormat="1" ht="15">
      <c r="A24" s="119" t="s">
        <v>133</v>
      </c>
      <c r="B24" s="32"/>
      <c r="C24" s="32"/>
      <c r="D24" s="32"/>
      <c r="E24" s="32"/>
      <c r="F24" s="32"/>
      <c r="G24" s="32"/>
      <c r="H24" s="32"/>
    </row>
    <row r="25" spans="1:8" s="31" customFormat="1" ht="15">
      <c r="A25" s="81" t="s">
        <v>99</v>
      </c>
      <c r="B25" s="32"/>
      <c r="C25" s="32"/>
      <c r="D25" s="32"/>
      <c r="E25" s="32"/>
      <c r="F25" s="32"/>
      <c r="G25" s="32"/>
      <c r="H25" s="32"/>
    </row>
    <row r="26" spans="1:8" s="31" customFormat="1" ht="15" customHeight="1">
      <c r="A26" s="119" t="s">
        <v>134</v>
      </c>
      <c r="B26" s="32"/>
      <c r="C26" s="32"/>
      <c r="D26" s="32"/>
      <c r="E26" s="32"/>
      <c r="F26" s="32"/>
      <c r="G26" s="32"/>
      <c r="H26" s="32"/>
    </row>
    <row r="27" spans="1:8" s="31" customFormat="1" ht="15" customHeight="1">
      <c r="A27" s="119" t="s">
        <v>135</v>
      </c>
      <c r="B27" s="32"/>
      <c r="C27" s="32"/>
      <c r="D27" s="32"/>
      <c r="E27" s="32"/>
      <c r="F27" s="32"/>
      <c r="G27" s="32"/>
      <c r="H27" s="32"/>
    </row>
    <row r="28" spans="1:8" s="31" customFormat="1" ht="15">
      <c r="A28" s="81" t="s">
        <v>100</v>
      </c>
      <c r="B28" s="32"/>
      <c r="C28" s="32"/>
      <c r="D28" s="32"/>
      <c r="E28" s="32"/>
      <c r="F28" s="32"/>
      <c r="G28" s="32"/>
      <c r="H28" s="32"/>
    </row>
    <row r="29" spans="1:8" ht="15">
      <c r="A29" s="27"/>
      <c r="B29" s="27"/>
      <c r="C29" s="27"/>
      <c r="D29" s="27"/>
      <c r="E29" s="27"/>
      <c r="F29" s="27"/>
      <c r="G29" s="27"/>
      <c r="H29" s="27"/>
    </row>
    <row r="30" spans="1:8" ht="15">
      <c r="A30" s="83"/>
      <c r="B30" s="27"/>
      <c r="C30" s="27"/>
      <c r="D30" s="27"/>
      <c r="E30" s="27"/>
      <c r="F30" s="27"/>
      <c r="G30" s="27"/>
      <c r="H30" s="27"/>
    </row>
    <row r="31" spans="1:8" ht="15.75">
      <c r="A31" s="33"/>
      <c r="B31" s="27"/>
      <c r="C31" s="27"/>
      <c r="D31" s="27"/>
      <c r="E31" s="27"/>
      <c r="F31" s="27"/>
      <c r="G31" s="27"/>
      <c r="H31" s="27"/>
    </row>
    <row r="32" spans="1:8" ht="15">
      <c r="A32" s="27"/>
      <c r="B32" s="27"/>
      <c r="C32" s="27"/>
      <c r="D32" s="27"/>
      <c r="E32" s="27"/>
      <c r="F32" s="27"/>
      <c r="G32" s="27"/>
      <c r="H32" s="27"/>
    </row>
    <row r="33" spans="1:8" ht="15">
      <c r="A33" s="27"/>
      <c r="B33" s="27"/>
      <c r="C33" s="27"/>
      <c r="D33" s="27"/>
      <c r="E33" s="27"/>
      <c r="F33" s="27"/>
      <c r="G33" s="27"/>
      <c r="H33" s="27"/>
    </row>
    <row r="34" spans="1:8" ht="15">
      <c r="A34" s="27"/>
      <c r="B34" s="27"/>
      <c r="C34" s="27"/>
      <c r="D34" s="27"/>
      <c r="E34" s="27"/>
      <c r="F34" s="27"/>
      <c r="G34" s="27"/>
      <c r="H34" s="27"/>
    </row>
    <row r="35" spans="1:8" ht="15">
      <c r="A35" s="27"/>
      <c r="B35" s="27"/>
      <c r="C35" s="27"/>
      <c r="D35" s="27"/>
      <c r="E35" s="27"/>
      <c r="F35" s="27"/>
      <c r="G35" s="27"/>
      <c r="H35" s="27"/>
    </row>
    <row r="36" spans="1:8" ht="15">
      <c r="A36" s="27"/>
      <c r="B36" s="27"/>
      <c r="C36" s="27"/>
      <c r="D36" s="27"/>
      <c r="E36" s="27"/>
      <c r="F36" s="27"/>
      <c r="G36" s="27"/>
      <c r="H36" s="27"/>
    </row>
    <row r="37" spans="1:8" ht="15">
      <c r="A37" s="27"/>
      <c r="B37" s="27"/>
      <c r="C37" s="27"/>
      <c r="D37" s="27"/>
      <c r="E37" s="27"/>
      <c r="F37" s="27"/>
      <c r="G37" s="27"/>
      <c r="H37" s="27"/>
    </row>
    <row r="38" spans="1:8" ht="15">
      <c r="A38" s="27"/>
      <c r="B38" s="27"/>
      <c r="C38" s="27"/>
      <c r="D38" s="27"/>
      <c r="E38" s="27"/>
      <c r="F38" s="27"/>
      <c r="G38" s="27"/>
      <c r="H38" s="27"/>
    </row>
    <row r="39" spans="1:8" ht="15">
      <c r="A39" s="27"/>
      <c r="B39" s="27"/>
      <c r="C39" s="27"/>
      <c r="D39" s="27"/>
      <c r="E39" s="27"/>
      <c r="F39" s="27"/>
      <c r="G39" s="27"/>
      <c r="H39" s="27"/>
    </row>
    <row r="40" spans="1:8" ht="15">
      <c r="A40" s="27"/>
      <c r="B40" s="27"/>
      <c r="C40" s="27"/>
      <c r="D40" s="27"/>
      <c r="E40" s="27"/>
      <c r="F40" s="27"/>
      <c r="G40" s="27"/>
      <c r="H40" s="27"/>
    </row>
    <row r="41" spans="1:8" ht="15">
      <c r="A41" s="27"/>
      <c r="B41" s="27"/>
      <c r="C41" s="27"/>
      <c r="D41" s="27"/>
      <c r="E41" s="27"/>
      <c r="F41" s="27"/>
      <c r="G41" s="27"/>
      <c r="H41" s="27"/>
    </row>
    <row r="42" spans="1:8" ht="15">
      <c r="A42" s="27"/>
      <c r="B42" s="27"/>
      <c r="C42" s="27"/>
      <c r="D42" s="27"/>
      <c r="E42" s="27"/>
      <c r="F42" s="27"/>
      <c r="G42" s="27"/>
      <c r="H42" s="27"/>
    </row>
  </sheetData>
  <sheetProtection password="C737" sheet="1"/>
  <printOptions/>
  <pageMargins left="0.787401575" right="0.787401575" top="0.984251969" bottom="0.984251969" header="0.5" footer="0.5"/>
  <pageSetup fitToHeight="1" fitToWidth="1" horizontalDpi="600" verticalDpi="600" orientation="portrait" paperSize="9" scale="98" r:id="rId1"/>
  <headerFooter alignWithMargins="0">
    <oddHeader xml:space="preserve">&amp;C </oddHeader>
    <oddFooter xml:space="preserve">&amp;LNISV2/IB/f/24.03.08/Rev.A/03.12.08&amp;C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Peter E. Erni</dc:creator>
  <cp:keywords/>
  <dc:description/>
  <cp:lastModifiedBy>Benutzer</cp:lastModifiedBy>
  <cp:lastPrinted>2008-12-03T06:49:01Z</cp:lastPrinted>
  <dcterms:created xsi:type="dcterms:W3CDTF">1998-11-10T10:27:46Z</dcterms:created>
  <dcterms:modified xsi:type="dcterms:W3CDTF">2008-12-03T20:57:36Z</dcterms:modified>
  <cp:category/>
  <cp:version/>
  <cp:contentType/>
  <cp:contentStatus/>
</cp:coreProperties>
</file>